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925" firstSheet="2" activeTab="4"/>
  </bookViews>
  <sheets>
    <sheet name="1. STIKPRØVE" sheetId="1" r:id="rId1"/>
    <sheet name="2. LØN - ALDER pr.  køn" sheetId="2" r:id="rId2"/>
    <sheet name="3. LØN pr. sektor" sheetId="3" r:id="rId3"/>
    <sheet name="4. Køn og sektor" sheetId="4" r:id="rId4"/>
    <sheet name="5. Regression på løn" sheetId="5" r:id="rId5"/>
    <sheet name="6. ØMU og køn" sheetId="6" r:id="rId6"/>
  </sheets>
  <definedNames/>
  <calcPr fullCalcOnLoad="1"/>
  <pivotCaches>
    <pivotCache cacheId="4" r:id="rId7"/>
    <pivotCache cacheId="2" r:id="rId8"/>
  </pivotCaches>
</workbook>
</file>

<file path=xl/sharedStrings.xml><?xml version="1.0" encoding="utf-8"?>
<sst xmlns="http://schemas.openxmlformats.org/spreadsheetml/2006/main" count="1525" uniqueCount="79">
  <si>
    <t>ALDER</t>
  </si>
  <si>
    <t>KØN</t>
  </si>
  <si>
    <t>M</t>
  </si>
  <si>
    <t>K</t>
  </si>
  <si>
    <t>LØN</t>
  </si>
  <si>
    <t>ØMU?</t>
  </si>
  <si>
    <t>JA</t>
  </si>
  <si>
    <t>NEJ</t>
  </si>
  <si>
    <t>VED IKKE</t>
  </si>
  <si>
    <t>SEKTOR</t>
  </si>
  <si>
    <t>OFF</t>
  </si>
  <si>
    <t>Stikprøve blandt økonomer: Køn, alder, sektor, månedsløn og holdning til ØMU.</t>
  </si>
  <si>
    <t>aldersfordeling konstrueret via faktiske tal; holdning til ØMU'en konstrueret. N = 77</t>
  </si>
  <si>
    <t>PRIV</t>
  </si>
  <si>
    <t xml:space="preserve"> - månedsløn baseret på faktiske gennemsnitstal pr. køn og alder (off. sektor 12 pct. lavere);  </t>
  </si>
  <si>
    <t>K Middel</t>
  </si>
  <si>
    <t>M Middel</t>
  </si>
  <si>
    <t>Hovedgennemsnit</t>
  </si>
  <si>
    <t>K/M</t>
  </si>
  <si>
    <t>Observationer</t>
  </si>
  <si>
    <t>fg</t>
  </si>
  <si>
    <t>t-stat</t>
  </si>
  <si>
    <t>OFF Middel</t>
  </si>
  <si>
    <t>PRIV Middel</t>
  </si>
  <si>
    <t>LN(LØN)</t>
  </si>
  <si>
    <t>Y</t>
  </si>
  <si>
    <r>
      <t>ALDER</t>
    </r>
    <r>
      <rPr>
        <vertAlign val="superscript"/>
        <sz val="10"/>
        <rFont val="Arial"/>
        <family val="2"/>
      </rPr>
      <t>2</t>
    </r>
  </si>
  <si>
    <t>KVINDE (1)</t>
  </si>
  <si>
    <t>OFF (1)</t>
  </si>
  <si>
    <t>X</t>
  </si>
  <si>
    <t>T-test: Input = Lønninger for hhv. K og M</t>
  </si>
  <si>
    <t>Variabler til multipel regressionsanalyse kol. G-K</t>
  </si>
  <si>
    <t>RESUMEOUTPUT</t>
  </si>
  <si>
    <t>Regressionsstatistik</t>
  </si>
  <si>
    <t>Multipel R</t>
  </si>
  <si>
    <t>R-kvadreret</t>
  </si>
  <si>
    <t>Justeret R-kvadreret</t>
  </si>
  <si>
    <t>Standardfejl</t>
  </si>
  <si>
    <t>ANAVA</t>
  </si>
  <si>
    <t>Regression</t>
  </si>
  <si>
    <t>Residual</t>
  </si>
  <si>
    <t>I alt</t>
  </si>
  <si>
    <t>Skæring</t>
  </si>
  <si>
    <t>SK</t>
  </si>
  <si>
    <t>MK</t>
  </si>
  <si>
    <t>F</t>
  </si>
  <si>
    <t>Signifikans F</t>
  </si>
  <si>
    <t>Koefficienter</t>
  </si>
  <si>
    <t>P-værdi</t>
  </si>
  <si>
    <t>Nedre 95%</t>
  </si>
  <si>
    <t>Øvre 95%</t>
  </si>
  <si>
    <t>Nedre 95,0%</t>
  </si>
  <si>
    <t>Øvre 95,0%</t>
  </si>
  <si>
    <t>ALDER2</t>
  </si>
  <si>
    <t>RESIDUALOUTPUT</t>
  </si>
  <si>
    <t>Observation</t>
  </si>
  <si>
    <t>Forudsagt LN(LØN)</t>
  </si>
  <si>
    <t>Residualer</t>
  </si>
  <si>
    <t>1. Sortering sektor, køn (input = ark 1 / kopiér ark 1 hertil)</t>
  </si>
  <si>
    <t>1. Kopiér ark 1 hertil</t>
  </si>
  <si>
    <t>2. Data/Sortér: Sortering efter køn og alder</t>
  </si>
  <si>
    <t>3. Data/Subtotaler: Gennemsnitlig alder og løn pr. køn</t>
  </si>
  <si>
    <t>4. Graf alder og løn: XY-diagram. Markér kolonner ALDER og LØN (evt. hhv. K og M)</t>
  </si>
  <si>
    <t>1. Hent ark 1</t>
  </si>
  <si>
    <t>2. Dan kontingenstabel: Data/Pivottabel</t>
  </si>
  <si>
    <t>Antal af SEKTOR</t>
  </si>
  <si>
    <t>Hovedtotal</t>
  </si>
  <si>
    <t>Vandret procent</t>
  </si>
  <si>
    <r>
      <t xml:space="preserve">- Uafhængige variabler (X variabler) skal udgøre </t>
    </r>
    <r>
      <rPr>
        <b/>
        <sz val="10"/>
        <rFont val="Arial"/>
        <family val="2"/>
      </rPr>
      <t>en blok</t>
    </r>
    <r>
      <rPr>
        <sz val="10"/>
        <rFont val="Arial"/>
        <family val="0"/>
      </rPr>
      <t>, jf. dialogboks.</t>
    </r>
  </si>
  <si>
    <t>1. Kontingenstabel / Pivot med køn og ØMU-svar</t>
  </si>
  <si>
    <t>Antal af ØMU?</t>
  </si>
  <si>
    <t xml:space="preserve">- Viser umiddelbart, at relativt flest kvinder stemmer NEJ - </t>
  </si>
  <si>
    <t>men er det signifikant med dette antal observationer?: Chi2-test</t>
  </si>
  <si>
    <r>
      <t>FAKTISK</t>
    </r>
    <r>
      <rPr>
        <sz val="10"/>
        <rFont val="Arial"/>
        <family val="0"/>
      </rPr>
      <t xml:space="preserve"> svar-fordeling (kopiér fra kontingenstabel, række 89-92):</t>
    </r>
  </si>
  <si>
    <t>CHI-TEST (Funktion) / p-værdi: sandsynlighed for ens fordeling</t>
  </si>
  <si>
    <t>= Ikke signifikant forskel i svarfordeling</t>
  </si>
  <si>
    <r>
      <t>2. CHI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test</t>
    </r>
  </si>
  <si>
    <r>
      <t>FORVENTET</t>
    </r>
    <r>
      <rPr>
        <sz val="10"/>
        <rFont val="Arial"/>
        <family val="0"/>
      </rPr>
      <t xml:space="preserve"> fordeling (kopiér faktisk tabel rk. 99-103 - slet tallene - beregning):</t>
    </r>
  </si>
  <si>
    <t>2. Gns. løn og gns. alder pr. sektor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</si>
</sst>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  <font>
      <sz val="8"/>
      <name val="Tahoma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2" fillId="0" borderId="2" xfId="0" applyFont="1" applyFill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/>
    </xf>
    <xf numFmtId="0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'2. LØN - ALDER pr.  køn'!$D$7</c:f>
              <c:strCache>
                <c:ptCount val="1"/>
                <c:pt idx="0">
                  <c:v>LØN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'2. LØN - ALDER pr.  køn'!$B$8:$B$85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xVal>
          <c:yVal>
            <c:numRef>
              <c:f>'2. LØN - ALDER pr.  køn'!$D$8:$D$85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8808"/>
        <c:crosses val="autoZero"/>
        <c:crossBetween val="midCat"/>
        <c:dispUnits/>
      </c:valAx>
      <c:valAx>
        <c:axId val="1491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KVINDE (1) Linjetilpasningsplot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løn'!$J$7:$J$83</c:f>
              <c:numCache>
                <c:ptCount val="7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</c:numCache>
            </c:numRef>
          </c:xVal>
          <c:yVal>
            <c:numRef>
              <c:f>'5. Regression på løn'!$G$7:$G$83</c:f>
              <c:numCache>
                <c:ptCount val="77"/>
                <c:pt idx="0">
                  <c:v>10.24295529813714</c:v>
                </c:pt>
                <c:pt idx="1">
                  <c:v>10.84372915856607</c:v>
                </c:pt>
                <c:pt idx="2">
                  <c:v>10.924268021050082</c:v>
                </c:pt>
                <c:pt idx="3">
                  <c:v>10.84372915856607</c:v>
                </c:pt>
                <c:pt idx="4">
                  <c:v>10.666298845916813</c:v>
                </c:pt>
                <c:pt idx="5">
                  <c:v>10.869208243867055</c:v>
                </c:pt>
                <c:pt idx="6">
                  <c:v>10.868370333718167</c:v>
                </c:pt>
                <c:pt idx="7">
                  <c:v>10.61248839701924</c:v>
                </c:pt>
                <c:pt idx="8">
                  <c:v>10.60432508638008</c:v>
                </c:pt>
                <c:pt idx="9">
                  <c:v>10.085268963477574</c:v>
                </c:pt>
                <c:pt idx="10">
                  <c:v>10.741946464256127</c:v>
                </c:pt>
                <c:pt idx="11">
                  <c:v>10.194753196319262</c:v>
                </c:pt>
                <c:pt idx="12">
                  <c:v>10.231603544216687</c:v>
                </c:pt>
                <c:pt idx="13">
                  <c:v>10.766639076846499</c:v>
                </c:pt>
                <c:pt idx="14">
                  <c:v>10.248820417589538</c:v>
                </c:pt>
                <c:pt idx="15">
                  <c:v>10.444694940788196</c:v>
                </c:pt>
                <c:pt idx="16">
                  <c:v>10.439875654352246</c:v>
                </c:pt>
                <c:pt idx="17">
                  <c:v>10.182330676320705</c:v>
                </c:pt>
                <c:pt idx="18">
                  <c:v>10.25465133790033</c:v>
                </c:pt>
                <c:pt idx="19">
                  <c:v>10.869208243867055</c:v>
                </c:pt>
                <c:pt idx="20">
                  <c:v>10.449491113051689</c:v>
                </c:pt>
                <c:pt idx="21">
                  <c:v>10.395423891781412</c:v>
                </c:pt>
                <c:pt idx="22">
                  <c:v>10.6365859485983</c:v>
                </c:pt>
                <c:pt idx="23">
                  <c:v>10.78048012825837</c:v>
                </c:pt>
                <c:pt idx="24">
                  <c:v>10.199679314655318</c:v>
                </c:pt>
                <c:pt idx="25">
                  <c:v>10.57521700222201</c:v>
                </c:pt>
                <c:pt idx="26">
                  <c:v>10.787329470103945</c:v>
                </c:pt>
                <c:pt idx="27">
                  <c:v>10.27764085612503</c:v>
                </c:pt>
                <c:pt idx="28">
                  <c:v>10.34890387614652</c:v>
                </c:pt>
                <c:pt idx="29">
                  <c:v>10.840498137984623</c:v>
                </c:pt>
                <c:pt idx="30">
                  <c:v>10.266212160301407</c:v>
                </c:pt>
                <c:pt idx="31">
                  <c:v>10.266212160301407</c:v>
                </c:pt>
                <c:pt idx="32">
                  <c:v>10.343598823916826</c:v>
                </c:pt>
                <c:pt idx="33">
                  <c:v>10.690653169868577</c:v>
                </c:pt>
                <c:pt idx="34">
                  <c:v>10.759646041355529</c:v>
                </c:pt>
                <c:pt idx="35">
                  <c:v>10.696351190983215</c:v>
                </c:pt>
                <c:pt idx="36">
                  <c:v>10.32643102029446</c:v>
                </c:pt>
                <c:pt idx="37">
                  <c:v>10.449491113051689</c:v>
                </c:pt>
                <c:pt idx="38">
                  <c:v>10.454264391804346</c:v>
                </c:pt>
                <c:pt idx="39">
                  <c:v>10.800888999889578</c:v>
                </c:pt>
                <c:pt idx="40">
                  <c:v>10.566742375231037</c:v>
                </c:pt>
                <c:pt idx="41">
                  <c:v>10.02274860649624</c:v>
                </c:pt>
                <c:pt idx="42">
                  <c:v>10.50078440743924</c:v>
                </c:pt>
                <c:pt idx="43">
                  <c:v>10.690653169868577</c:v>
                </c:pt>
                <c:pt idx="44">
                  <c:v>10.734777974777515</c:v>
                </c:pt>
                <c:pt idx="45">
                  <c:v>10.491651923875967</c:v>
                </c:pt>
                <c:pt idx="46">
                  <c:v>10.840498137984623</c:v>
                </c:pt>
                <c:pt idx="47">
                  <c:v>10.354180933247363</c:v>
                </c:pt>
                <c:pt idx="48">
                  <c:v>10.518802912941918</c:v>
                </c:pt>
                <c:pt idx="49">
                  <c:v>10.583620413018389</c:v>
                </c:pt>
                <c:pt idx="50">
                  <c:v>10.283306593660708</c:v>
                </c:pt>
                <c:pt idx="51">
                  <c:v>10.25743814880751</c:v>
                </c:pt>
                <c:pt idx="52">
                  <c:v>10.27764085612503</c:v>
                </c:pt>
                <c:pt idx="53">
                  <c:v>10.482435268771043</c:v>
                </c:pt>
                <c:pt idx="54">
                  <c:v>10.553894232753187</c:v>
                </c:pt>
                <c:pt idx="55">
                  <c:v>10.509834242959156</c:v>
                </c:pt>
                <c:pt idx="56">
                  <c:v>10.667838492102405</c:v>
                </c:pt>
                <c:pt idx="57">
                  <c:v>10.698143841597734</c:v>
                </c:pt>
                <c:pt idx="58">
                  <c:v>10.878597984216894</c:v>
                </c:pt>
                <c:pt idx="59">
                  <c:v>10.509834242959156</c:v>
                </c:pt>
                <c:pt idx="60">
                  <c:v>10.769283660474246</c:v>
                </c:pt>
                <c:pt idx="61">
                  <c:v>10.260448455584656</c:v>
                </c:pt>
                <c:pt idx="62">
                  <c:v>10.271942835010393</c:v>
                </c:pt>
                <c:pt idx="63">
                  <c:v>10.009761410969428</c:v>
                </c:pt>
                <c:pt idx="64">
                  <c:v>10.405474227634915</c:v>
                </c:pt>
                <c:pt idx="65">
                  <c:v>10.288940411378963</c:v>
                </c:pt>
                <c:pt idx="66">
                  <c:v>10.331181623053059</c:v>
                </c:pt>
                <c:pt idx="67">
                  <c:v>10.834004608674075</c:v>
                </c:pt>
                <c:pt idx="68">
                  <c:v>10.20090706189364</c:v>
                </c:pt>
                <c:pt idx="69">
                  <c:v>10.375015020150206</c:v>
                </c:pt>
                <c:pt idx="70">
                  <c:v>10.300113711977088</c:v>
                </c:pt>
                <c:pt idx="71">
                  <c:v>10.683105964233194</c:v>
                </c:pt>
                <c:pt idx="72">
                  <c:v>10.464120423067648</c:v>
                </c:pt>
                <c:pt idx="73">
                  <c:v>10.570988666112488</c:v>
                </c:pt>
                <c:pt idx="74">
                  <c:v>10.856549846995131</c:v>
                </c:pt>
                <c:pt idx="75">
                  <c:v>10.188809642418414</c:v>
                </c:pt>
                <c:pt idx="76">
                  <c:v>10.271942835010393</c:v>
                </c:pt>
              </c:numCache>
            </c:numRef>
          </c:yVal>
          <c:smooth val="0"/>
        </c:ser>
        <c:ser>
          <c:idx val="1"/>
          <c:order val="1"/>
          <c:tx>
            <c:v>Forudsagt 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'5. Regression på løn'!$J$7:$J$83</c:f>
              <c:numCache>
                <c:ptCount val="7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</c:numCache>
            </c:numRef>
          </c:xVal>
          <c:yVal>
            <c:numRef>
              <c:f>'5. Regression på løn'!$B$116:$B$192</c:f>
              <c:numCache>
                <c:ptCount val="77"/>
                <c:pt idx="0">
                  <c:v>10.216107314660254</c:v>
                </c:pt>
                <c:pt idx="1">
                  <c:v>10.86837176335925</c:v>
                </c:pt>
                <c:pt idx="2">
                  <c:v>10.877891205880246</c:v>
                </c:pt>
                <c:pt idx="3">
                  <c:v>10.827471664023394</c:v>
                </c:pt>
                <c:pt idx="4">
                  <c:v>10.653783511971843</c:v>
                </c:pt>
                <c:pt idx="5">
                  <c:v>10.812209583955884</c:v>
                </c:pt>
                <c:pt idx="6">
                  <c:v>10.874163390427146</c:v>
                </c:pt>
                <c:pt idx="7">
                  <c:v>10.61757934805271</c:v>
                </c:pt>
                <c:pt idx="8">
                  <c:v>10.61757934805271</c:v>
                </c:pt>
                <c:pt idx="9">
                  <c:v>10.050780279716118</c:v>
                </c:pt>
                <c:pt idx="10">
                  <c:v>10.70567685221704</c:v>
                </c:pt>
                <c:pt idx="11">
                  <c:v>10.127153313816082</c:v>
                </c:pt>
                <c:pt idx="12">
                  <c:v>10.265126697632974</c:v>
                </c:pt>
                <c:pt idx="13">
                  <c:v>10.731013042751648</c:v>
                </c:pt>
                <c:pt idx="14">
                  <c:v>10.257562081942213</c:v>
                </c:pt>
                <c:pt idx="15">
                  <c:v>10.471908499859069</c:v>
                </c:pt>
                <c:pt idx="16">
                  <c:v>10.434613586950716</c:v>
                </c:pt>
                <c:pt idx="17">
                  <c:v>10.127153313816082</c:v>
                </c:pt>
                <c:pt idx="18">
                  <c:v>10.216107314660254</c:v>
                </c:pt>
                <c:pt idx="19">
                  <c:v>10.85195135787816</c:v>
                </c:pt>
                <c:pt idx="20">
                  <c:v>10.46397942167216</c:v>
                </c:pt>
                <c:pt idx="21">
                  <c:v>10.43045373257711</c:v>
                </c:pt>
                <c:pt idx="22">
                  <c:v>10.637604939961305</c:v>
                </c:pt>
                <c:pt idx="23">
                  <c:v>10.754334411192835</c:v>
                </c:pt>
                <c:pt idx="24">
                  <c:v>10.212569704657113</c:v>
                </c:pt>
                <c:pt idx="25">
                  <c:v>10.584183869144427</c:v>
                </c:pt>
                <c:pt idx="26">
                  <c:v>10.754334411192835</c:v>
                </c:pt>
                <c:pt idx="27">
                  <c:v>10.29700202713075</c:v>
                </c:pt>
                <c:pt idx="28">
                  <c:v>10.386984143201733</c:v>
                </c:pt>
                <c:pt idx="29">
                  <c:v>10.861168971665414</c:v>
                </c:pt>
                <c:pt idx="30">
                  <c:v>10.216107314660254</c:v>
                </c:pt>
                <c:pt idx="31">
                  <c:v>10.294000498170725</c:v>
                </c:pt>
                <c:pt idx="32">
                  <c:v>10.369837451227571</c:v>
                </c:pt>
                <c:pt idx="33">
                  <c:v>10.678325839589016</c:v>
                </c:pt>
                <c:pt idx="34">
                  <c:v>10.731013042751648</c:v>
                </c:pt>
                <c:pt idx="35">
                  <c:v>10.71886147642873</c:v>
                </c:pt>
                <c:pt idx="36">
                  <c:v>10.35005105429031</c:v>
                </c:pt>
                <c:pt idx="37">
                  <c:v>10.434613586950716</c:v>
                </c:pt>
                <c:pt idx="38">
                  <c:v>10.516666624834793</c:v>
                </c:pt>
                <c:pt idx="39">
                  <c:v>10.775640957540602</c:v>
                </c:pt>
                <c:pt idx="40">
                  <c:v>10.580586263878097</c:v>
                </c:pt>
                <c:pt idx="41">
                  <c:v>9.95779663468511</c:v>
                </c:pt>
                <c:pt idx="42">
                  <c:v>10.511348445047606</c:v>
                </c:pt>
                <c:pt idx="43">
                  <c:v>10.648960004867572</c:v>
                </c:pt>
                <c:pt idx="44">
                  <c:v>10.70567685221704</c:v>
                </c:pt>
                <c:pt idx="45">
                  <c:v>10.511348445047606</c:v>
                </c:pt>
                <c:pt idx="46">
                  <c:v>10.794932681794952</c:v>
                </c:pt>
                <c:pt idx="47">
                  <c:v>10.369837451227571</c:v>
                </c:pt>
                <c:pt idx="48">
                  <c:v>10.548773568142728</c:v>
                </c:pt>
                <c:pt idx="49">
                  <c:v>10.584183869144427</c:v>
                </c:pt>
                <c:pt idx="50">
                  <c:v>10.341499731732938</c:v>
                </c:pt>
                <c:pt idx="51">
                  <c:v>10.281375484567095</c:v>
                </c:pt>
                <c:pt idx="52">
                  <c:v>10.294000498170725</c:v>
                </c:pt>
                <c:pt idx="53">
                  <c:v>10.491330434300185</c:v>
                </c:pt>
                <c:pt idx="54">
                  <c:v>10.597863166039028</c:v>
                </c:pt>
                <c:pt idx="55">
                  <c:v>10.539987993275979</c:v>
                </c:pt>
                <c:pt idx="56">
                  <c:v>10.66354478796339</c:v>
                </c:pt>
                <c:pt idx="57">
                  <c:v>10.678325839589016</c:v>
                </c:pt>
                <c:pt idx="58">
                  <c:v>10.877034709200405</c:v>
                </c:pt>
                <c:pt idx="59">
                  <c:v>10.548773568142728</c:v>
                </c:pt>
                <c:pt idx="60">
                  <c:v>10.754875434897906</c:v>
                </c:pt>
                <c:pt idx="61">
                  <c:v>10.257562081942213</c:v>
                </c:pt>
                <c:pt idx="62">
                  <c:v>10.341499731732938</c:v>
                </c:pt>
                <c:pt idx="63">
                  <c:v>9.95779663468511</c:v>
                </c:pt>
                <c:pt idx="64">
                  <c:v>10.43045373257711</c:v>
                </c:pt>
                <c:pt idx="65">
                  <c:v>10.29700202713075</c:v>
                </c:pt>
                <c:pt idx="66">
                  <c:v>10.342121976103401</c:v>
                </c:pt>
                <c:pt idx="67">
                  <c:v>10.794932681794952</c:v>
                </c:pt>
                <c:pt idx="68">
                  <c:v>10.172637725284877</c:v>
                </c:pt>
                <c:pt idx="69">
                  <c:v>10.403232930135854</c:v>
                </c:pt>
                <c:pt idx="70">
                  <c:v>10.29700202713075</c:v>
                </c:pt>
                <c:pt idx="71">
                  <c:v>10.648960004867572</c:v>
                </c:pt>
                <c:pt idx="72">
                  <c:v>10.491267800537779</c:v>
                </c:pt>
                <c:pt idx="73">
                  <c:v>10.654025345442394</c:v>
                </c:pt>
                <c:pt idx="74">
                  <c:v>10.873559732959668</c:v>
                </c:pt>
                <c:pt idx="75">
                  <c:v>10.212569704657113</c:v>
                </c:pt>
                <c:pt idx="76">
                  <c:v>10.257562081942213</c:v>
                </c:pt>
              </c:numCache>
            </c:numRef>
          </c:yVal>
          <c:smooth val="0"/>
        </c:ser>
        <c:axId val="64670633"/>
        <c:axId val="45164786"/>
      </c:scatterChart>
      <c:valAx>
        <c:axId val="6467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KVINDE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64786"/>
        <c:crosses val="autoZero"/>
        <c:crossBetween val="midCat"/>
        <c:dispUnits/>
      </c:val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LN(LØN)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70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 (1) Linjetilpasningsplot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løn'!$K$7:$K$83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'5. Regression på løn'!$G$7:$G$83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Forudsagt 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'5. Regression på løn'!$K$7:$K$83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'5. Regression på løn'!$B$116:$B$192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LN(LØN)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9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KVINDER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'2. LØN - ALDER pr.  køn'!$D$7</c:f>
              <c:strCache>
                <c:ptCount val="1"/>
                <c:pt idx="0">
                  <c:v>LØN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'2. LØN - ALDER pr.  køn'!$B$8:$B$41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'2. LØN - ALDER pr.  køn'!$D$8:$D$41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crossBetween val="midCat"/>
        <c:dispUnits/>
      </c:valAx>
      <c:valAx>
        <c:axId val="463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'2. LØN - ALDER pr.  køn'!$B$43:$B$85</c:f>
              <c:numCache>
                <c:ptCount val="43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28</c:v>
                </c:pt>
                <c:pt idx="7">
                  <c:v>28</c:v>
                </c:pt>
                <c:pt idx="8">
                  <c:v>29</c:v>
                </c:pt>
                <c:pt idx="9">
                  <c:v>29</c:v>
                </c:pt>
                <c:pt idx="10">
                  <c:v>30</c:v>
                </c:pt>
                <c:pt idx="11">
                  <c:v>30</c:v>
                </c:pt>
                <c:pt idx="12">
                  <c:v>31</c:v>
                </c:pt>
                <c:pt idx="13">
                  <c:v>31</c:v>
                </c:pt>
                <c:pt idx="14">
                  <c:v>32</c:v>
                </c:pt>
                <c:pt idx="15">
                  <c:v>32</c:v>
                </c:pt>
                <c:pt idx="16">
                  <c:v>33</c:v>
                </c:pt>
                <c:pt idx="17">
                  <c:v>33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36</c:v>
                </c:pt>
                <c:pt idx="24">
                  <c:v>37</c:v>
                </c:pt>
                <c:pt idx="25">
                  <c:v>37</c:v>
                </c:pt>
                <c:pt idx="26">
                  <c:v>38</c:v>
                </c:pt>
                <c:pt idx="27">
                  <c:v>38</c:v>
                </c:pt>
                <c:pt idx="28">
                  <c:v>39</c:v>
                </c:pt>
                <c:pt idx="29">
                  <c:v>39</c:v>
                </c:pt>
                <c:pt idx="30">
                  <c:v>40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</c:numCache>
            </c:numRef>
          </c:xVal>
          <c:yVal>
            <c:numRef>
              <c:f>'2. LØN - ALDER pr.  køn'!$D$43:$D$85</c:f>
              <c:numCache>
                <c:ptCount val="43"/>
                <c:pt idx="0">
                  <c:v>28744.8</c:v>
                </c:pt>
                <c:pt idx="1">
                  <c:v>29075.2</c:v>
                </c:pt>
                <c:pt idx="2">
                  <c:v>29240.4</c:v>
                </c:pt>
                <c:pt idx="3">
                  <c:v>28910</c:v>
                </c:pt>
                <c:pt idx="4">
                  <c:v>27767</c:v>
                </c:pt>
                <c:pt idx="5">
                  <c:v>31222.8</c:v>
                </c:pt>
                <c:pt idx="6">
                  <c:v>32709.6</c:v>
                </c:pt>
                <c:pt idx="7">
                  <c:v>33040</c:v>
                </c:pt>
                <c:pt idx="8">
                  <c:v>34361.6</c:v>
                </c:pt>
                <c:pt idx="9">
                  <c:v>30528.96</c:v>
                </c:pt>
                <c:pt idx="10">
                  <c:v>36344</c:v>
                </c:pt>
                <c:pt idx="11">
                  <c:v>36013.6</c:v>
                </c:pt>
                <c:pt idx="12">
                  <c:v>37004.8</c:v>
                </c:pt>
                <c:pt idx="13">
                  <c:v>36674.4</c:v>
                </c:pt>
                <c:pt idx="14">
                  <c:v>39152.4</c:v>
                </c:pt>
                <c:pt idx="15">
                  <c:v>39482.8</c:v>
                </c:pt>
                <c:pt idx="16">
                  <c:v>40639.2</c:v>
                </c:pt>
                <c:pt idx="17">
                  <c:v>40308.8</c:v>
                </c:pt>
                <c:pt idx="18">
                  <c:v>43943.2</c:v>
                </c:pt>
                <c:pt idx="19">
                  <c:v>43612.8</c:v>
                </c:pt>
                <c:pt idx="20">
                  <c:v>43943.2</c:v>
                </c:pt>
                <c:pt idx="21">
                  <c:v>44273.6</c:v>
                </c:pt>
                <c:pt idx="22">
                  <c:v>46256</c:v>
                </c:pt>
                <c:pt idx="23">
                  <c:v>45925.6</c:v>
                </c:pt>
                <c:pt idx="24">
                  <c:v>47412.4</c:v>
                </c:pt>
                <c:pt idx="25">
                  <c:v>47082</c:v>
                </c:pt>
                <c:pt idx="26">
                  <c:v>48073.2</c:v>
                </c:pt>
                <c:pt idx="27">
                  <c:v>48403.6</c:v>
                </c:pt>
                <c:pt idx="28">
                  <c:v>42885.92</c:v>
                </c:pt>
                <c:pt idx="29">
                  <c:v>49064.4</c:v>
                </c:pt>
                <c:pt idx="30">
                  <c:v>51046.8</c:v>
                </c:pt>
                <c:pt idx="31">
                  <c:v>50716.4</c:v>
                </c:pt>
                <c:pt idx="32">
                  <c:v>52533.6</c:v>
                </c:pt>
                <c:pt idx="33">
                  <c:v>51212</c:v>
                </c:pt>
                <c:pt idx="34">
                  <c:v>44194.304000000004</c:v>
                </c:pt>
                <c:pt idx="35">
                  <c:v>52533.6</c:v>
                </c:pt>
                <c:pt idx="36">
                  <c:v>51046.8</c:v>
                </c:pt>
                <c:pt idx="37">
                  <c:v>51212</c:v>
                </c:pt>
                <c:pt idx="38">
                  <c:v>51872.8</c:v>
                </c:pt>
                <c:pt idx="39">
                  <c:v>47537.952000000005</c:v>
                </c:pt>
                <c:pt idx="40">
                  <c:v>55507.2</c:v>
                </c:pt>
                <c:pt idx="41">
                  <c:v>53029.2</c:v>
                </c:pt>
                <c:pt idx="42">
                  <c:v>52489.6</c:v>
                </c:pt>
              </c:numCache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valAx>
        <c:axId val="3757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ALDER  Residualplot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løn'!$H$7:$H$83</c:f>
              <c:numCache>
                <c:ptCount val="77"/>
                <c:pt idx="0">
                  <c:v>28</c:v>
                </c:pt>
                <c:pt idx="1">
                  <c:v>46</c:v>
                </c:pt>
                <c:pt idx="2">
                  <c:v>49</c:v>
                </c:pt>
                <c:pt idx="3">
                  <c:v>42</c:v>
                </c:pt>
                <c:pt idx="4">
                  <c:v>39</c:v>
                </c:pt>
                <c:pt idx="5">
                  <c:v>41</c:v>
                </c:pt>
                <c:pt idx="6">
                  <c:v>51</c:v>
                </c:pt>
                <c:pt idx="7">
                  <c:v>33</c:v>
                </c:pt>
                <c:pt idx="8">
                  <c:v>33</c:v>
                </c:pt>
                <c:pt idx="9">
                  <c:v>27</c:v>
                </c:pt>
                <c:pt idx="10">
                  <c:v>36</c:v>
                </c:pt>
                <c:pt idx="11">
                  <c:v>26</c:v>
                </c:pt>
                <c:pt idx="12">
                  <c:v>27</c:v>
                </c:pt>
                <c:pt idx="13">
                  <c:v>37</c:v>
                </c:pt>
                <c:pt idx="14">
                  <c:v>29</c:v>
                </c:pt>
                <c:pt idx="15">
                  <c:v>29</c:v>
                </c:pt>
                <c:pt idx="16">
                  <c:v>34</c:v>
                </c:pt>
                <c:pt idx="17">
                  <c:v>26</c:v>
                </c:pt>
                <c:pt idx="18">
                  <c:v>28</c:v>
                </c:pt>
                <c:pt idx="19">
                  <c:v>44</c:v>
                </c:pt>
                <c:pt idx="20">
                  <c:v>35</c:v>
                </c:pt>
                <c:pt idx="21">
                  <c:v>28</c:v>
                </c:pt>
                <c:pt idx="22">
                  <c:v>44</c:v>
                </c:pt>
                <c:pt idx="23">
                  <c:v>38</c:v>
                </c:pt>
                <c:pt idx="24">
                  <c:v>31</c:v>
                </c:pt>
                <c:pt idx="25">
                  <c:v>32</c:v>
                </c:pt>
                <c:pt idx="26">
                  <c:v>38</c:v>
                </c:pt>
                <c:pt idx="27">
                  <c:v>30</c:v>
                </c:pt>
                <c:pt idx="28">
                  <c:v>27</c:v>
                </c:pt>
                <c:pt idx="29">
                  <c:v>45</c:v>
                </c:pt>
                <c:pt idx="30">
                  <c:v>28</c:v>
                </c:pt>
                <c:pt idx="31">
                  <c:v>25</c:v>
                </c:pt>
                <c:pt idx="32">
                  <c:v>32</c:v>
                </c:pt>
                <c:pt idx="33">
                  <c:v>35</c:v>
                </c:pt>
                <c:pt idx="34">
                  <c:v>37</c:v>
                </c:pt>
                <c:pt idx="35">
                  <c:v>43</c:v>
                </c:pt>
                <c:pt idx="36">
                  <c:v>29</c:v>
                </c:pt>
                <c:pt idx="37">
                  <c:v>34</c:v>
                </c:pt>
                <c:pt idx="38">
                  <c:v>37</c:v>
                </c:pt>
                <c:pt idx="39">
                  <c:v>39</c:v>
                </c:pt>
                <c:pt idx="40">
                  <c:v>40</c:v>
                </c:pt>
                <c:pt idx="41">
                  <c:v>25</c:v>
                </c:pt>
                <c:pt idx="42">
                  <c:v>30</c:v>
                </c:pt>
                <c:pt idx="43">
                  <c:v>34</c:v>
                </c:pt>
                <c:pt idx="44">
                  <c:v>36</c:v>
                </c:pt>
                <c:pt idx="45">
                  <c:v>30</c:v>
                </c:pt>
                <c:pt idx="46">
                  <c:v>40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26</c:v>
                </c:pt>
                <c:pt idx="51">
                  <c:v>33</c:v>
                </c:pt>
                <c:pt idx="52">
                  <c:v>25</c:v>
                </c:pt>
                <c:pt idx="53">
                  <c:v>36</c:v>
                </c:pt>
                <c:pt idx="54">
                  <c:v>41</c:v>
                </c:pt>
                <c:pt idx="55">
                  <c:v>38</c:v>
                </c:pt>
                <c:pt idx="56">
                  <c:v>49</c:v>
                </c:pt>
                <c:pt idx="57">
                  <c:v>35</c:v>
                </c:pt>
                <c:pt idx="58">
                  <c:v>50</c:v>
                </c:pt>
                <c:pt idx="59">
                  <c:v>31</c:v>
                </c:pt>
                <c:pt idx="60">
                  <c:v>48</c:v>
                </c:pt>
                <c:pt idx="61">
                  <c:v>29</c:v>
                </c:pt>
                <c:pt idx="62">
                  <c:v>26</c:v>
                </c:pt>
                <c:pt idx="63">
                  <c:v>25</c:v>
                </c:pt>
                <c:pt idx="64">
                  <c:v>28</c:v>
                </c:pt>
                <c:pt idx="65">
                  <c:v>30</c:v>
                </c:pt>
                <c:pt idx="66">
                  <c:v>35</c:v>
                </c:pt>
                <c:pt idx="67">
                  <c:v>40</c:v>
                </c:pt>
                <c:pt idx="68">
                  <c:v>27</c:v>
                </c:pt>
                <c:pt idx="69">
                  <c:v>33</c:v>
                </c:pt>
                <c:pt idx="70">
                  <c:v>30</c:v>
                </c:pt>
                <c:pt idx="71">
                  <c:v>34</c:v>
                </c:pt>
                <c:pt idx="72">
                  <c:v>42</c:v>
                </c:pt>
                <c:pt idx="73">
                  <c:v>46</c:v>
                </c:pt>
                <c:pt idx="74">
                  <c:v>47</c:v>
                </c:pt>
                <c:pt idx="75">
                  <c:v>31</c:v>
                </c:pt>
                <c:pt idx="76">
                  <c:v>29</c:v>
                </c:pt>
              </c:numCache>
            </c:numRef>
          </c:xVal>
          <c:yVal>
            <c:numRef>
              <c:f>'5. Regression på løn'!$C$116:$C$192</c:f>
              <c:numCache>
                <c:ptCount val="77"/>
                <c:pt idx="0">
                  <c:v>0.026847983476885773</c:v>
                </c:pt>
                <c:pt idx="1">
                  <c:v>-0.024642604793179146</c:v>
                </c:pt>
                <c:pt idx="2">
                  <c:v>0.04637681516983605</c:v>
                </c:pt>
                <c:pt idx="3">
                  <c:v>0.016257494542676554</c:v>
                </c:pt>
                <c:pt idx="4">
                  <c:v>0.012515333944969953</c:v>
                </c:pt>
                <c:pt idx="5">
                  <c:v>0.056998659911171146</c:v>
                </c:pt>
                <c:pt idx="6">
                  <c:v>-0.005793056708979449</c:v>
                </c:pt>
                <c:pt idx="7">
                  <c:v>-0.005090951033469793</c:v>
                </c:pt>
                <c:pt idx="8">
                  <c:v>-0.013254261672630108</c:v>
                </c:pt>
                <c:pt idx="9">
                  <c:v>0.034488683761455974</c:v>
                </c:pt>
                <c:pt idx="10">
                  <c:v>0.03626961203908685</c:v>
                </c:pt>
                <c:pt idx="11">
                  <c:v>0.06759988250317939</c:v>
                </c:pt>
                <c:pt idx="12">
                  <c:v>-0.03352315341628653</c:v>
                </c:pt>
                <c:pt idx="13">
                  <c:v>0.03562603409485021</c:v>
                </c:pt>
                <c:pt idx="14">
                  <c:v>-0.00874166435267476</c:v>
                </c:pt>
                <c:pt idx="15">
                  <c:v>-0.02721355907087286</c:v>
                </c:pt>
                <c:pt idx="16">
                  <c:v>0.005262067401529791</c:v>
                </c:pt>
                <c:pt idx="17">
                  <c:v>0.05517736250462235</c:v>
                </c:pt>
                <c:pt idx="18">
                  <c:v>0.03854402324007644</c:v>
                </c:pt>
                <c:pt idx="19">
                  <c:v>0.01725688598889441</c:v>
                </c:pt>
                <c:pt idx="20">
                  <c:v>-0.014488308620471457</c:v>
                </c:pt>
                <c:pt idx="21">
                  <c:v>-0.03502984079569771</c:v>
                </c:pt>
                <c:pt idx="22">
                  <c:v>-0.001018991363004318</c:v>
                </c:pt>
                <c:pt idx="23">
                  <c:v>0.02614571706553548</c:v>
                </c:pt>
                <c:pt idx="24">
                  <c:v>-0.012890390001794927</c:v>
                </c:pt>
                <c:pt idx="25">
                  <c:v>-0.008966866922417438</c:v>
                </c:pt>
                <c:pt idx="26">
                  <c:v>0.03299505891111032</c:v>
                </c:pt>
                <c:pt idx="27">
                  <c:v>-0.01936117100571977</c:v>
                </c:pt>
                <c:pt idx="28">
                  <c:v>-0.0380802670552125</c:v>
                </c:pt>
                <c:pt idx="29">
                  <c:v>-0.020670833680791034</c:v>
                </c:pt>
                <c:pt idx="30">
                  <c:v>0.050104845641152806</c:v>
                </c:pt>
                <c:pt idx="31">
                  <c:v>-0.02778833786931756</c:v>
                </c:pt>
                <c:pt idx="32">
                  <c:v>-0.02623862731074489</c:v>
                </c:pt>
                <c:pt idx="33">
                  <c:v>0.01232733027956101</c:v>
                </c:pt>
                <c:pt idx="34">
                  <c:v>0.028632998603880466</c:v>
                </c:pt>
                <c:pt idx="35">
                  <c:v>-0.02251028544551481</c:v>
                </c:pt>
                <c:pt idx="36">
                  <c:v>-0.023620033995849</c:v>
                </c:pt>
                <c:pt idx="37">
                  <c:v>0.014877526100972815</c:v>
                </c:pt>
                <c:pt idx="38">
                  <c:v>-0.06240223303044701</c:v>
                </c:pt>
                <c:pt idx="39">
                  <c:v>0.025248042348975375</c:v>
                </c:pt>
                <c:pt idx="40">
                  <c:v>-0.013843888647059543</c:v>
                </c:pt>
                <c:pt idx="41">
                  <c:v>0.06495197181113</c:v>
                </c:pt>
                <c:pt idx="42">
                  <c:v>-0.010564037608366661</c:v>
                </c:pt>
                <c:pt idx="43">
                  <c:v>0.04169316500100528</c:v>
                </c:pt>
                <c:pt idx="44">
                  <c:v>0.02910112256047448</c:v>
                </c:pt>
                <c:pt idx="45">
                  <c:v>-0.019696521171638892</c:v>
                </c:pt>
                <c:pt idx="46">
                  <c:v>0.04556545618967078</c:v>
                </c:pt>
                <c:pt idx="47">
                  <c:v>-0.01565651798020795</c:v>
                </c:pt>
                <c:pt idx="48">
                  <c:v>-0.02997065520080966</c:v>
                </c:pt>
                <c:pt idx="49">
                  <c:v>-0.0005634561260379201</c:v>
                </c:pt>
                <c:pt idx="50">
                  <c:v>-0.058193138072230255</c:v>
                </c:pt>
                <c:pt idx="51">
                  <c:v>-0.02393733575958379</c:v>
                </c:pt>
                <c:pt idx="52">
                  <c:v>-0.0163596420456944</c:v>
                </c:pt>
                <c:pt idx="53">
                  <c:v>-0.00889516552914138</c:v>
                </c:pt>
                <c:pt idx="54">
                  <c:v>-0.04396893328584106</c:v>
                </c:pt>
                <c:pt idx="55">
                  <c:v>-0.030153750316822325</c:v>
                </c:pt>
                <c:pt idx="56">
                  <c:v>0.004293704139014309</c:v>
                </c:pt>
                <c:pt idx="57">
                  <c:v>0.019818002008717528</c:v>
                </c:pt>
                <c:pt idx="58">
                  <c:v>0.0015632750164886744</c:v>
                </c:pt>
                <c:pt idx="59">
                  <c:v>-0.03893932518357168</c:v>
                </c:pt>
                <c:pt idx="60">
                  <c:v>0.014408225576339362</c:v>
                </c:pt>
                <c:pt idx="61">
                  <c:v>0.002886373642443374</c:v>
                </c:pt>
                <c:pt idx="62">
                  <c:v>-0.0695568967225455</c:v>
                </c:pt>
                <c:pt idx="63">
                  <c:v>0.051964776284318503</c:v>
                </c:pt>
                <c:pt idx="64">
                  <c:v>-0.024979504942194808</c:v>
                </c:pt>
                <c:pt idx="65">
                  <c:v>-0.008061615751786988</c:v>
                </c:pt>
                <c:pt idx="66">
                  <c:v>-0.010940353050342466</c:v>
                </c:pt>
                <c:pt idx="67">
                  <c:v>0.03907192687912264</c:v>
                </c:pt>
                <c:pt idx="68">
                  <c:v>0.028269336608762075</c:v>
                </c:pt>
                <c:pt idx="69">
                  <c:v>-0.028217909985647438</c:v>
                </c:pt>
                <c:pt idx="70">
                  <c:v>0.0031116848463383917</c:v>
                </c:pt>
                <c:pt idx="71">
                  <c:v>0.03414595936562215</c:v>
                </c:pt>
                <c:pt idx="72">
                  <c:v>-0.027147377470130962</c:v>
                </c:pt>
                <c:pt idx="73">
                  <c:v>-0.083036679329906</c:v>
                </c:pt>
                <c:pt idx="74">
                  <c:v>-0.01700988596453712</c:v>
                </c:pt>
                <c:pt idx="75">
                  <c:v>-0.023760062238698865</c:v>
                </c:pt>
                <c:pt idx="76">
                  <c:v>0.01438075306817943</c:v>
                </c:pt>
              </c:numCache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89206"/>
        <c:crosses val="autoZero"/>
        <c:crossBetween val="midCat"/>
        <c:dispUnits/>
      </c:val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3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ALDER2  Residualplot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løn'!$I$7:$I$83</c:f>
              <c:numCache>
                <c:ptCount val="77"/>
                <c:pt idx="0">
                  <c:v>784</c:v>
                </c:pt>
                <c:pt idx="1">
                  <c:v>2116</c:v>
                </c:pt>
                <c:pt idx="2">
                  <c:v>2401</c:v>
                </c:pt>
                <c:pt idx="3">
                  <c:v>1764</c:v>
                </c:pt>
                <c:pt idx="4">
                  <c:v>1521</c:v>
                </c:pt>
                <c:pt idx="5">
                  <c:v>1681</c:v>
                </c:pt>
                <c:pt idx="6">
                  <c:v>2601</c:v>
                </c:pt>
                <c:pt idx="7">
                  <c:v>1089</c:v>
                </c:pt>
                <c:pt idx="8">
                  <c:v>1089</c:v>
                </c:pt>
                <c:pt idx="9">
                  <c:v>729</c:v>
                </c:pt>
                <c:pt idx="10">
                  <c:v>1296</c:v>
                </c:pt>
                <c:pt idx="11">
                  <c:v>676</c:v>
                </c:pt>
                <c:pt idx="12">
                  <c:v>729</c:v>
                </c:pt>
                <c:pt idx="13">
                  <c:v>1369</c:v>
                </c:pt>
                <c:pt idx="14">
                  <c:v>841</c:v>
                </c:pt>
                <c:pt idx="15">
                  <c:v>841</c:v>
                </c:pt>
                <c:pt idx="16">
                  <c:v>1156</c:v>
                </c:pt>
                <c:pt idx="17">
                  <c:v>676</c:v>
                </c:pt>
                <c:pt idx="18">
                  <c:v>784</c:v>
                </c:pt>
                <c:pt idx="19">
                  <c:v>1936</c:v>
                </c:pt>
                <c:pt idx="20">
                  <c:v>1225</c:v>
                </c:pt>
                <c:pt idx="21">
                  <c:v>784</c:v>
                </c:pt>
                <c:pt idx="22">
                  <c:v>1936</c:v>
                </c:pt>
                <c:pt idx="23">
                  <c:v>1444</c:v>
                </c:pt>
                <c:pt idx="24">
                  <c:v>961</c:v>
                </c:pt>
                <c:pt idx="25">
                  <c:v>1024</c:v>
                </c:pt>
                <c:pt idx="26">
                  <c:v>1444</c:v>
                </c:pt>
                <c:pt idx="27">
                  <c:v>900</c:v>
                </c:pt>
                <c:pt idx="28">
                  <c:v>729</c:v>
                </c:pt>
                <c:pt idx="29">
                  <c:v>2025</c:v>
                </c:pt>
                <c:pt idx="30">
                  <c:v>784</c:v>
                </c:pt>
                <c:pt idx="31">
                  <c:v>625</c:v>
                </c:pt>
                <c:pt idx="32">
                  <c:v>1024</c:v>
                </c:pt>
                <c:pt idx="33">
                  <c:v>1225</c:v>
                </c:pt>
                <c:pt idx="34">
                  <c:v>1369</c:v>
                </c:pt>
                <c:pt idx="35">
                  <c:v>1849</c:v>
                </c:pt>
                <c:pt idx="36">
                  <c:v>841</c:v>
                </c:pt>
                <c:pt idx="37">
                  <c:v>1156</c:v>
                </c:pt>
                <c:pt idx="38">
                  <c:v>1369</c:v>
                </c:pt>
                <c:pt idx="39">
                  <c:v>1521</c:v>
                </c:pt>
                <c:pt idx="40">
                  <c:v>1600</c:v>
                </c:pt>
                <c:pt idx="41">
                  <c:v>625</c:v>
                </c:pt>
                <c:pt idx="42">
                  <c:v>900</c:v>
                </c:pt>
                <c:pt idx="43">
                  <c:v>1156</c:v>
                </c:pt>
                <c:pt idx="44">
                  <c:v>1296</c:v>
                </c:pt>
                <c:pt idx="45">
                  <c:v>900</c:v>
                </c:pt>
                <c:pt idx="46">
                  <c:v>1600</c:v>
                </c:pt>
                <c:pt idx="47">
                  <c:v>1024</c:v>
                </c:pt>
                <c:pt idx="48">
                  <c:v>961</c:v>
                </c:pt>
                <c:pt idx="49">
                  <c:v>1024</c:v>
                </c:pt>
                <c:pt idx="50">
                  <c:v>676</c:v>
                </c:pt>
                <c:pt idx="51">
                  <c:v>1089</c:v>
                </c:pt>
                <c:pt idx="52">
                  <c:v>625</c:v>
                </c:pt>
                <c:pt idx="53">
                  <c:v>1296</c:v>
                </c:pt>
                <c:pt idx="54">
                  <c:v>1681</c:v>
                </c:pt>
                <c:pt idx="55">
                  <c:v>1444</c:v>
                </c:pt>
                <c:pt idx="56">
                  <c:v>2401</c:v>
                </c:pt>
                <c:pt idx="57">
                  <c:v>1225</c:v>
                </c:pt>
                <c:pt idx="58">
                  <c:v>2500</c:v>
                </c:pt>
                <c:pt idx="59">
                  <c:v>961</c:v>
                </c:pt>
                <c:pt idx="60">
                  <c:v>2304</c:v>
                </c:pt>
                <c:pt idx="61">
                  <c:v>841</c:v>
                </c:pt>
                <c:pt idx="62">
                  <c:v>676</c:v>
                </c:pt>
                <c:pt idx="63">
                  <c:v>625</c:v>
                </c:pt>
                <c:pt idx="64">
                  <c:v>784</c:v>
                </c:pt>
                <c:pt idx="65">
                  <c:v>900</c:v>
                </c:pt>
                <c:pt idx="66">
                  <c:v>1225</c:v>
                </c:pt>
                <c:pt idx="67">
                  <c:v>1600</c:v>
                </c:pt>
                <c:pt idx="68">
                  <c:v>729</c:v>
                </c:pt>
                <c:pt idx="69">
                  <c:v>1089</c:v>
                </c:pt>
                <c:pt idx="70">
                  <c:v>900</c:v>
                </c:pt>
                <c:pt idx="71">
                  <c:v>1156</c:v>
                </c:pt>
                <c:pt idx="72">
                  <c:v>1764</c:v>
                </c:pt>
                <c:pt idx="73">
                  <c:v>2116</c:v>
                </c:pt>
                <c:pt idx="74">
                  <c:v>2209</c:v>
                </c:pt>
                <c:pt idx="75">
                  <c:v>961</c:v>
                </c:pt>
                <c:pt idx="76">
                  <c:v>841</c:v>
                </c:pt>
              </c:numCache>
            </c:numRef>
          </c:xVal>
          <c:yVal>
            <c:numRef>
              <c:f>'5. Regression på løn'!$C$116:$C$192</c:f>
              <c:numCache>
                <c:ptCount val="77"/>
                <c:pt idx="0">
                  <c:v>0.026847983476885773</c:v>
                </c:pt>
                <c:pt idx="1">
                  <c:v>-0.024642604793179146</c:v>
                </c:pt>
                <c:pt idx="2">
                  <c:v>0.04637681516983605</c:v>
                </c:pt>
                <c:pt idx="3">
                  <c:v>0.016257494542676554</c:v>
                </c:pt>
                <c:pt idx="4">
                  <c:v>0.012515333944969953</c:v>
                </c:pt>
                <c:pt idx="5">
                  <c:v>0.056998659911171146</c:v>
                </c:pt>
                <c:pt idx="6">
                  <c:v>-0.005793056708979449</c:v>
                </c:pt>
                <c:pt idx="7">
                  <c:v>-0.005090951033469793</c:v>
                </c:pt>
                <c:pt idx="8">
                  <c:v>-0.013254261672630108</c:v>
                </c:pt>
                <c:pt idx="9">
                  <c:v>0.034488683761455974</c:v>
                </c:pt>
                <c:pt idx="10">
                  <c:v>0.03626961203908685</c:v>
                </c:pt>
                <c:pt idx="11">
                  <c:v>0.06759988250317939</c:v>
                </c:pt>
                <c:pt idx="12">
                  <c:v>-0.03352315341628653</c:v>
                </c:pt>
                <c:pt idx="13">
                  <c:v>0.03562603409485021</c:v>
                </c:pt>
                <c:pt idx="14">
                  <c:v>-0.00874166435267476</c:v>
                </c:pt>
                <c:pt idx="15">
                  <c:v>-0.02721355907087286</c:v>
                </c:pt>
                <c:pt idx="16">
                  <c:v>0.005262067401529791</c:v>
                </c:pt>
                <c:pt idx="17">
                  <c:v>0.05517736250462235</c:v>
                </c:pt>
                <c:pt idx="18">
                  <c:v>0.03854402324007644</c:v>
                </c:pt>
                <c:pt idx="19">
                  <c:v>0.01725688598889441</c:v>
                </c:pt>
                <c:pt idx="20">
                  <c:v>-0.014488308620471457</c:v>
                </c:pt>
                <c:pt idx="21">
                  <c:v>-0.03502984079569771</c:v>
                </c:pt>
                <c:pt idx="22">
                  <c:v>-0.001018991363004318</c:v>
                </c:pt>
                <c:pt idx="23">
                  <c:v>0.02614571706553548</c:v>
                </c:pt>
                <c:pt idx="24">
                  <c:v>-0.012890390001794927</c:v>
                </c:pt>
                <c:pt idx="25">
                  <c:v>-0.008966866922417438</c:v>
                </c:pt>
                <c:pt idx="26">
                  <c:v>0.03299505891111032</c:v>
                </c:pt>
                <c:pt idx="27">
                  <c:v>-0.01936117100571977</c:v>
                </c:pt>
                <c:pt idx="28">
                  <c:v>-0.0380802670552125</c:v>
                </c:pt>
                <c:pt idx="29">
                  <c:v>-0.020670833680791034</c:v>
                </c:pt>
                <c:pt idx="30">
                  <c:v>0.050104845641152806</c:v>
                </c:pt>
                <c:pt idx="31">
                  <c:v>-0.02778833786931756</c:v>
                </c:pt>
                <c:pt idx="32">
                  <c:v>-0.02623862731074489</c:v>
                </c:pt>
                <c:pt idx="33">
                  <c:v>0.01232733027956101</c:v>
                </c:pt>
                <c:pt idx="34">
                  <c:v>0.028632998603880466</c:v>
                </c:pt>
                <c:pt idx="35">
                  <c:v>-0.02251028544551481</c:v>
                </c:pt>
                <c:pt idx="36">
                  <c:v>-0.023620033995849</c:v>
                </c:pt>
                <c:pt idx="37">
                  <c:v>0.014877526100972815</c:v>
                </c:pt>
                <c:pt idx="38">
                  <c:v>-0.06240223303044701</c:v>
                </c:pt>
                <c:pt idx="39">
                  <c:v>0.025248042348975375</c:v>
                </c:pt>
                <c:pt idx="40">
                  <c:v>-0.013843888647059543</c:v>
                </c:pt>
                <c:pt idx="41">
                  <c:v>0.06495197181113</c:v>
                </c:pt>
                <c:pt idx="42">
                  <c:v>-0.010564037608366661</c:v>
                </c:pt>
                <c:pt idx="43">
                  <c:v>0.04169316500100528</c:v>
                </c:pt>
                <c:pt idx="44">
                  <c:v>0.02910112256047448</c:v>
                </c:pt>
                <c:pt idx="45">
                  <c:v>-0.019696521171638892</c:v>
                </c:pt>
                <c:pt idx="46">
                  <c:v>0.04556545618967078</c:v>
                </c:pt>
                <c:pt idx="47">
                  <c:v>-0.01565651798020795</c:v>
                </c:pt>
                <c:pt idx="48">
                  <c:v>-0.02997065520080966</c:v>
                </c:pt>
                <c:pt idx="49">
                  <c:v>-0.0005634561260379201</c:v>
                </c:pt>
                <c:pt idx="50">
                  <c:v>-0.058193138072230255</c:v>
                </c:pt>
                <c:pt idx="51">
                  <c:v>-0.02393733575958379</c:v>
                </c:pt>
                <c:pt idx="52">
                  <c:v>-0.0163596420456944</c:v>
                </c:pt>
                <c:pt idx="53">
                  <c:v>-0.00889516552914138</c:v>
                </c:pt>
                <c:pt idx="54">
                  <c:v>-0.04396893328584106</c:v>
                </c:pt>
                <c:pt idx="55">
                  <c:v>-0.030153750316822325</c:v>
                </c:pt>
                <c:pt idx="56">
                  <c:v>0.004293704139014309</c:v>
                </c:pt>
                <c:pt idx="57">
                  <c:v>0.019818002008717528</c:v>
                </c:pt>
                <c:pt idx="58">
                  <c:v>0.0015632750164886744</c:v>
                </c:pt>
                <c:pt idx="59">
                  <c:v>-0.03893932518357168</c:v>
                </c:pt>
                <c:pt idx="60">
                  <c:v>0.014408225576339362</c:v>
                </c:pt>
                <c:pt idx="61">
                  <c:v>0.002886373642443374</c:v>
                </c:pt>
                <c:pt idx="62">
                  <c:v>-0.0695568967225455</c:v>
                </c:pt>
                <c:pt idx="63">
                  <c:v>0.051964776284318503</c:v>
                </c:pt>
                <c:pt idx="64">
                  <c:v>-0.024979504942194808</c:v>
                </c:pt>
                <c:pt idx="65">
                  <c:v>-0.008061615751786988</c:v>
                </c:pt>
                <c:pt idx="66">
                  <c:v>-0.010940353050342466</c:v>
                </c:pt>
                <c:pt idx="67">
                  <c:v>0.03907192687912264</c:v>
                </c:pt>
                <c:pt idx="68">
                  <c:v>0.028269336608762075</c:v>
                </c:pt>
                <c:pt idx="69">
                  <c:v>-0.028217909985647438</c:v>
                </c:pt>
                <c:pt idx="70">
                  <c:v>0.0031116848463383917</c:v>
                </c:pt>
                <c:pt idx="71">
                  <c:v>0.03414595936562215</c:v>
                </c:pt>
                <c:pt idx="72">
                  <c:v>-0.027147377470130962</c:v>
                </c:pt>
                <c:pt idx="73">
                  <c:v>-0.083036679329906</c:v>
                </c:pt>
                <c:pt idx="74">
                  <c:v>-0.01700988596453712</c:v>
                </c:pt>
                <c:pt idx="75">
                  <c:v>-0.023760062238698865</c:v>
                </c:pt>
                <c:pt idx="76">
                  <c:v>0.01438075306817943</c:v>
                </c:pt>
              </c:numCache>
            </c:numRef>
          </c:yVal>
          <c:smooth val="0"/>
        </c:ser>
        <c:axId val="12776263"/>
        <c:axId val="47877504"/>
      </c:scatterChart>
      <c:valAx>
        <c:axId val="1277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ALDER2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77504"/>
        <c:crosses val="autoZero"/>
        <c:crossBetween val="midCat"/>
        <c:dispUnits/>
      </c:valAx>
      <c:valAx>
        <c:axId val="47877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7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KVINDE (1)  Residualplot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løn'!$J$7:$J$83</c:f>
              <c:numCache>
                <c:ptCount val="7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</c:numCache>
            </c:numRef>
          </c:xVal>
          <c:yVal>
            <c:numRef>
              <c:f>'5. Regression på løn'!$C$116:$C$192</c:f>
              <c:numCache>
                <c:ptCount val="77"/>
                <c:pt idx="0">
                  <c:v>0.026847983476885773</c:v>
                </c:pt>
                <c:pt idx="1">
                  <c:v>-0.024642604793179146</c:v>
                </c:pt>
                <c:pt idx="2">
                  <c:v>0.04637681516983605</c:v>
                </c:pt>
                <c:pt idx="3">
                  <c:v>0.016257494542676554</c:v>
                </c:pt>
                <c:pt idx="4">
                  <c:v>0.012515333944969953</c:v>
                </c:pt>
                <c:pt idx="5">
                  <c:v>0.056998659911171146</c:v>
                </c:pt>
                <c:pt idx="6">
                  <c:v>-0.005793056708979449</c:v>
                </c:pt>
                <c:pt idx="7">
                  <c:v>-0.005090951033469793</c:v>
                </c:pt>
                <c:pt idx="8">
                  <c:v>-0.013254261672630108</c:v>
                </c:pt>
                <c:pt idx="9">
                  <c:v>0.034488683761455974</c:v>
                </c:pt>
                <c:pt idx="10">
                  <c:v>0.03626961203908685</c:v>
                </c:pt>
                <c:pt idx="11">
                  <c:v>0.06759988250317939</c:v>
                </c:pt>
                <c:pt idx="12">
                  <c:v>-0.03352315341628653</c:v>
                </c:pt>
                <c:pt idx="13">
                  <c:v>0.03562603409485021</c:v>
                </c:pt>
                <c:pt idx="14">
                  <c:v>-0.00874166435267476</c:v>
                </c:pt>
                <c:pt idx="15">
                  <c:v>-0.02721355907087286</c:v>
                </c:pt>
                <c:pt idx="16">
                  <c:v>0.005262067401529791</c:v>
                </c:pt>
                <c:pt idx="17">
                  <c:v>0.05517736250462235</c:v>
                </c:pt>
                <c:pt idx="18">
                  <c:v>0.03854402324007644</c:v>
                </c:pt>
                <c:pt idx="19">
                  <c:v>0.01725688598889441</c:v>
                </c:pt>
                <c:pt idx="20">
                  <c:v>-0.014488308620471457</c:v>
                </c:pt>
                <c:pt idx="21">
                  <c:v>-0.03502984079569771</c:v>
                </c:pt>
                <c:pt idx="22">
                  <c:v>-0.001018991363004318</c:v>
                </c:pt>
                <c:pt idx="23">
                  <c:v>0.02614571706553548</c:v>
                </c:pt>
                <c:pt idx="24">
                  <c:v>-0.012890390001794927</c:v>
                </c:pt>
                <c:pt idx="25">
                  <c:v>-0.008966866922417438</c:v>
                </c:pt>
                <c:pt idx="26">
                  <c:v>0.03299505891111032</c:v>
                </c:pt>
                <c:pt idx="27">
                  <c:v>-0.01936117100571977</c:v>
                </c:pt>
                <c:pt idx="28">
                  <c:v>-0.0380802670552125</c:v>
                </c:pt>
                <c:pt idx="29">
                  <c:v>-0.020670833680791034</c:v>
                </c:pt>
                <c:pt idx="30">
                  <c:v>0.050104845641152806</c:v>
                </c:pt>
                <c:pt idx="31">
                  <c:v>-0.02778833786931756</c:v>
                </c:pt>
                <c:pt idx="32">
                  <c:v>-0.02623862731074489</c:v>
                </c:pt>
                <c:pt idx="33">
                  <c:v>0.01232733027956101</c:v>
                </c:pt>
                <c:pt idx="34">
                  <c:v>0.028632998603880466</c:v>
                </c:pt>
                <c:pt idx="35">
                  <c:v>-0.02251028544551481</c:v>
                </c:pt>
                <c:pt idx="36">
                  <c:v>-0.023620033995849</c:v>
                </c:pt>
                <c:pt idx="37">
                  <c:v>0.014877526100972815</c:v>
                </c:pt>
                <c:pt idx="38">
                  <c:v>-0.06240223303044701</c:v>
                </c:pt>
                <c:pt idx="39">
                  <c:v>0.025248042348975375</c:v>
                </c:pt>
                <c:pt idx="40">
                  <c:v>-0.013843888647059543</c:v>
                </c:pt>
                <c:pt idx="41">
                  <c:v>0.06495197181113</c:v>
                </c:pt>
                <c:pt idx="42">
                  <c:v>-0.010564037608366661</c:v>
                </c:pt>
                <c:pt idx="43">
                  <c:v>0.04169316500100528</c:v>
                </c:pt>
                <c:pt idx="44">
                  <c:v>0.02910112256047448</c:v>
                </c:pt>
                <c:pt idx="45">
                  <c:v>-0.019696521171638892</c:v>
                </c:pt>
                <c:pt idx="46">
                  <c:v>0.04556545618967078</c:v>
                </c:pt>
                <c:pt idx="47">
                  <c:v>-0.01565651798020795</c:v>
                </c:pt>
                <c:pt idx="48">
                  <c:v>-0.02997065520080966</c:v>
                </c:pt>
                <c:pt idx="49">
                  <c:v>-0.0005634561260379201</c:v>
                </c:pt>
                <c:pt idx="50">
                  <c:v>-0.058193138072230255</c:v>
                </c:pt>
                <c:pt idx="51">
                  <c:v>-0.02393733575958379</c:v>
                </c:pt>
                <c:pt idx="52">
                  <c:v>-0.0163596420456944</c:v>
                </c:pt>
                <c:pt idx="53">
                  <c:v>-0.00889516552914138</c:v>
                </c:pt>
                <c:pt idx="54">
                  <c:v>-0.04396893328584106</c:v>
                </c:pt>
                <c:pt idx="55">
                  <c:v>-0.030153750316822325</c:v>
                </c:pt>
                <c:pt idx="56">
                  <c:v>0.004293704139014309</c:v>
                </c:pt>
                <c:pt idx="57">
                  <c:v>0.019818002008717528</c:v>
                </c:pt>
                <c:pt idx="58">
                  <c:v>0.0015632750164886744</c:v>
                </c:pt>
                <c:pt idx="59">
                  <c:v>-0.03893932518357168</c:v>
                </c:pt>
                <c:pt idx="60">
                  <c:v>0.014408225576339362</c:v>
                </c:pt>
                <c:pt idx="61">
                  <c:v>0.002886373642443374</c:v>
                </c:pt>
                <c:pt idx="62">
                  <c:v>-0.0695568967225455</c:v>
                </c:pt>
                <c:pt idx="63">
                  <c:v>0.051964776284318503</c:v>
                </c:pt>
                <c:pt idx="64">
                  <c:v>-0.024979504942194808</c:v>
                </c:pt>
                <c:pt idx="65">
                  <c:v>-0.008061615751786988</c:v>
                </c:pt>
                <c:pt idx="66">
                  <c:v>-0.010940353050342466</c:v>
                </c:pt>
                <c:pt idx="67">
                  <c:v>0.03907192687912264</c:v>
                </c:pt>
                <c:pt idx="68">
                  <c:v>0.028269336608762075</c:v>
                </c:pt>
                <c:pt idx="69">
                  <c:v>-0.028217909985647438</c:v>
                </c:pt>
                <c:pt idx="70">
                  <c:v>0.0031116848463383917</c:v>
                </c:pt>
                <c:pt idx="71">
                  <c:v>0.03414595936562215</c:v>
                </c:pt>
                <c:pt idx="72">
                  <c:v>-0.027147377470130962</c:v>
                </c:pt>
                <c:pt idx="73">
                  <c:v>-0.083036679329906</c:v>
                </c:pt>
                <c:pt idx="74">
                  <c:v>-0.01700988596453712</c:v>
                </c:pt>
                <c:pt idx="75">
                  <c:v>-0.023760062238698865</c:v>
                </c:pt>
                <c:pt idx="76">
                  <c:v>0.01438075306817943</c:v>
                </c:pt>
              </c:numCache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KVINDE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72586"/>
        <c:crosses val="autoZero"/>
        <c:crossBetween val="midCat"/>
        <c:dispUnits/>
      </c:val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44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 (1)  Residualplot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løn'!$K$7:$K$83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</c:numCache>
            </c:numRef>
          </c:xVal>
          <c:yVal>
            <c:numRef>
              <c:f>'5. Regression på løn'!$C$116:$C$192</c:f>
              <c:numCache>
                <c:ptCount val="77"/>
                <c:pt idx="0">
                  <c:v>0.026847983476885773</c:v>
                </c:pt>
                <c:pt idx="1">
                  <c:v>-0.024642604793179146</c:v>
                </c:pt>
                <c:pt idx="2">
                  <c:v>0.04637681516983605</c:v>
                </c:pt>
                <c:pt idx="3">
                  <c:v>0.016257494542676554</c:v>
                </c:pt>
                <c:pt idx="4">
                  <c:v>0.012515333944969953</c:v>
                </c:pt>
                <c:pt idx="5">
                  <c:v>0.056998659911171146</c:v>
                </c:pt>
                <c:pt idx="6">
                  <c:v>-0.005793056708979449</c:v>
                </c:pt>
                <c:pt idx="7">
                  <c:v>-0.005090951033469793</c:v>
                </c:pt>
                <c:pt idx="8">
                  <c:v>-0.013254261672630108</c:v>
                </c:pt>
                <c:pt idx="9">
                  <c:v>0.034488683761455974</c:v>
                </c:pt>
                <c:pt idx="10">
                  <c:v>0.03626961203908685</c:v>
                </c:pt>
                <c:pt idx="11">
                  <c:v>0.06759988250317939</c:v>
                </c:pt>
                <c:pt idx="12">
                  <c:v>-0.03352315341628653</c:v>
                </c:pt>
                <c:pt idx="13">
                  <c:v>0.03562603409485021</c:v>
                </c:pt>
                <c:pt idx="14">
                  <c:v>-0.00874166435267476</c:v>
                </c:pt>
                <c:pt idx="15">
                  <c:v>-0.02721355907087286</c:v>
                </c:pt>
                <c:pt idx="16">
                  <c:v>0.005262067401529791</c:v>
                </c:pt>
                <c:pt idx="17">
                  <c:v>0.05517736250462235</c:v>
                </c:pt>
                <c:pt idx="18">
                  <c:v>0.03854402324007644</c:v>
                </c:pt>
                <c:pt idx="19">
                  <c:v>0.01725688598889441</c:v>
                </c:pt>
                <c:pt idx="20">
                  <c:v>-0.014488308620471457</c:v>
                </c:pt>
                <c:pt idx="21">
                  <c:v>-0.03502984079569771</c:v>
                </c:pt>
                <c:pt idx="22">
                  <c:v>-0.001018991363004318</c:v>
                </c:pt>
                <c:pt idx="23">
                  <c:v>0.02614571706553548</c:v>
                </c:pt>
                <c:pt idx="24">
                  <c:v>-0.012890390001794927</c:v>
                </c:pt>
                <c:pt idx="25">
                  <c:v>-0.008966866922417438</c:v>
                </c:pt>
                <c:pt idx="26">
                  <c:v>0.03299505891111032</c:v>
                </c:pt>
                <c:pt idx="27">
                  <c:v>-0.01936117100571977</c:v>
                </c:pt>
                <c:pt idx="28">
                  <c:v>-0.0380802670552125</c:v>
                </c:pt>
                <c:pt idx="29">
                  <c:v>-0.020670833680791034</c:v>
                </c:pt>
                <c:pt idx="30">
                  <c:v>0.050104845641152806</c:v>
                </c:pt>
                <c:pt idx="31">
                  <c:v>-0.02778833786931756</c:v>
                </c:pt>
                <c:pt idx="32">
                  <c:v>-0.02623862731074489</c:v>
                </c:pt>
                <c:pt idx="33">
                  <c:v>0.01232733027956101</c:v>
                </c:pt>
                <c:pt idx="34">
                  <c:v>0.028632998603880466</c:v>
                </c:pt>
                <c:pt idx="35">
                  <c:v>-0.02251028544551481</c:v>
                </c:pt>
                <c:pt idx="36">
                  <c:v>-0.023620033995849</c:v>
                </c:pt>
                <c:pt idx="37">
                  <c:v>0.014877526100972815</c:v>
                </c:pt>
                <c:pt idx="38">
                  <c:v>-0.06240223303044701</c:v>
                </c:pt>
                <c:pt idx="39">
                  <c:v>0.025248042348975375</c:v>
                </c:pt>
                <c:pt idx="40">
                  <c:v>-0.013843888647059543</c:v>
                </c:pt>
                <c:pt idx="41">
                  <c:v>0.06495197181113</c:v>
                </c:pt>
                <c:pt idx="42">
                  <c:v>-0.010564037608366661</c:v>
                </c:pt>
                <c:pt idx="43">
                  <c:v>0.04169316500100528</c:v>
                </c:pt>
                <c:pt idx="44">
                  <c:v>0.02910112256047448</c:v>
                </c:pt>
                <c:pt idx="45">
                  <c:v>-0.019696521171638892</c:v>
                </c:pt>
                <c:pt idx="46">
                  <c:v>0.04556545618967078</c:v>
                </c:pt>
                <c:pt idx="47">
                  <c:v>-0.01565651798020795</c:v>
                </c:pt>
                <c:pt idx="48">
                  <c:v>-0.02997065520080966</c:v>
                </c:pt>
                <c:pt idx="49">
                  <c:v>-0.0005634561260379201</c:v>
                </c:pt>
                <c:pt idx="50">
                  <c:v>-0.058193138072230255</c:v>
                </c:pt>
                <c:pt idx="51">
                  <c:v>-0.02393733575958379</c:v>
                </c:pt>
                <c:pt idx="52">
                  <c:v>-0.0163596420456944</c:v>
                </c:pt>
                <c:pt idx="53">
                  <c:v>-0.00889516552914138</c:v>
                </c:pt>
                <c:pt idx="54">
                  <c:v>-0.04396893328584106</c:v>
                </c:pt>
                <c:pt idx="55">
                  <c:v>-0.030153750316822325</c:v>
                </c:pt>
                <c:pt idx="56">
                  <c:v>0.004293704139014309</c:v>
                </c:pt>
                <c:pt idx="57">
                  <c:v>0.019818002008717528</c:v>
                </c:pt>
                <c:pt idx="58">
                  <c:v>0.0015632750164886744</c:v>
                </c:pt>
                <c:pt idx="59">
                  <c:v>-0.03893932518357168</c:v>
                </c:pt>
                <c:pt idx="60">
                  <c:v>0.014408225576339362</c:v>
                </c:pt>
                <c:pt idx="61">
                  <c:v>0.002886373642443374</c:v>
                </c:pt>
                <c:pt idx="62">
                  <c:v>-0.0695568967225455</c:v>
                </c:pt>
                <c:pt idx="63">
                  <c:v>0.051964776284318503</c:v>
                </c:pt>
                <c:pt idx="64">
                  <c:v>-0.024979504942194808</c:v>
                </c:pt>
                <c:pt idx="65">
                  <c:v>-0.008061615751786988</c:v>
                </c:pt>
                <c:pt idx="66">
                  <c:v>-0.010940353050342466</c:v>
                </c:pt>
                <c:pt idx="67">
                  <c:v>0.03907192687912264</c:v>
                </c:pt>
                <c:pt idx="68">
                  <c:v>0.028269336608762075</c:v>
                </c:pt>
                <c:pt idx="69">
                  <c:v>-0.028217909985647438</c:v>
                </c:pt>
                <c:pt idx="70">
                  <c:v>0.0031116848463383917</c:v>
                </c:pt>
                <c:pt idx="71">
                  <c:v>0.03414595936562215</c:v>
                </c:pt>
                <c:pt idx="72">
                  <c:v>-0.027147377470130962</c:v>
                </c:pt>
                <c:pt idx="73">
                  <c:v>-0.083036679329906</c:v>
                </c:pt>
                <c:pt idx="74">
                  <c:v>-0.01700988596453712</c:v>
                </c:pt>
                <c:pt idx="75">
                  <c:v>-0.023760062238698865</c:v>
                </c:pt>
                <c:pt idx="76">
                  <c:v>0.01438075306817943</c:v>
                </c:pt>
              </c:numCache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21044"/>
        <c:crosses val="autoZero"/>
        <c:crossBetween val="midCat"/>
        <c:dispUnits/>
      </c:val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1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ALDER Linjetilpasningsplot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løn'!$H$7:$H$83</c:f>
              <c:numCache>
                <c:ptCount val="77"/>
                <c:pt idx="0">
                  <c:v>28</c:v>
                </c:pt>
                <c:pt idx="1">
                  <c:v>46</c:v>
                </c:pt>
                <c:pt idx="2">
                  <c:v>49</c:v>
                </c:pt>
                <c:pt idx="3">
                  <c:v>42</c:v>
                </c:pt>
                <c:pt idx="4">
                  <c:v>39</c:v>
                </c:pt>
                <c:pt idx="5">
                  <c:v>41</c:v>
                </c:pt>
                <c:pt idx="6">
                  <c:v>51</c:v>
                </c:pt>
                <c:pt idx="7">
                  <c:v>33</c:v>
                </c:pt>
                <c:pt idx="8">
                  <c:v>33</c:v>
                </c:pt>
                <c:pt idx="9">
                  <c:v>27</c:v>
                </c:pt>
                <c:pt idx="10">
                  <c:v>36</c:v>
                </c:pt>
                <c:pt idx="11">
                  <c:v>26</c:v>
                </c:pt>
                <c:pt idx="12">
                  <c:v>27</c:v>
                </c:pt>
                <c:pt idx="13">
                  <c:v>37</c:v>
                </c:pt>
                <c:pt idx="14">
                  <c:v>29</c:v>
                </c:pt>
                <c:pt idx="15">
                  <c:v>29</c:v>
                </c:pt>
                <c:pt idx="16">
                  <c:v>34</c:v>
                </c:pt>
                <c:pt idx="17">
                  <c:v>26</c:v>
                </c:pt>
                <c:pt idx="18">
                  <c:v>28</c:v>
                </c:pt>
                <c:pt idx="19">
                  <c:v>44</c:v>
                </c:pt>
                <c:pt idx="20">
                  <c:v>35</c:v>
                </c:pt>
                <c:pt idx="21">
                  <c:v>28</c:v>
                </c:pt>
                <c:pt idx="22">
                  <c:v>44</c:v>
                </c:pt>
                <c:pt idx="23">
                  <c:v>38</c:v>
                </c:pt>
                <c:pt idx="24">
                  <c:v>31</c:v>
                </c:pt>
                <c:pt idx="25">
                  <c:v>32</c:v>
                </c:pt>
                <c:pt idx="26">
                  <c:v>38</c:v>
                </c:pt>
                <c:pt idx="27">
                  <c:v>30</c:v>
                </c:pt>
                <c:pt idx="28">
                  <c:v>27</c:v>
                </c:pt>
                <c:pt idx="29">
                  <c:v>45</c:v>
                </c:pt>
                <c:pt idx="30">
                  <c:v>28</c:v>
                </c:pt>
                <c:pt idx="31">
                  <c:v>25</c:v>
                </c:pt>
                <c:pt idx="32">
                  <c:v>32</c:v>
                </c:pt>
                <c:pt idx="33">
                  <c:v>35</c:v>
                </c:pt>
                <c:pt idx="34">
                  <c:v>37</c:v>
                </c:pt>
                <c:pt idx="35">
                  <c:v>43</c:v>
                </c:pt>
                <c:pt idx="36">
                  <c:v>29</c:v>
                </c:pt>
                <c:pt idx="37">
                  <c:v>34</c:v>
                </c:pt>
                <c:pt idx="38">
                  <c:v>37</c:v>
                </c:pt>
                <c:pt idx="39">
                  <c:v>39</c:v>
                </c:pt>
                <c:pt idx="40">
                  <c:v>40</c:v>
                </c:pt>
                <c:pt idx="41">
                  <c:v>25</c:v>
                </c:pt>
                <c:pt idx="42">
                  <c:v>30</c:v>
                </c:pt>
                <c:pt idx="43">
                  <c:v>34</c:v>
                </c:pt>
                <c:pt idx="44">
                  <c:v>36</c:v>
                </c:pt>
                <c:pt idx="45">
                  <c:v>30</c:v>
                </c:pt>
                <c:pt idx="46">
                  <c:v>40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26</c:v>
                </c:pt>
                <c:pt idx="51">
                  <c:v>33</c:v>
                </c:pt>
                <c:pt idx="52">
                  <c:v>25</c:v>
                </c:pt>
                <c:pt idx="53">
                  <c:v>36</c:v>
                </c:pt>
                <c:pt idx="54">
                  <c:v>41</c:v>
                </c:pt>
                <c:pt idx="55">
                  <c:v>38</c:v>
                </c:pt>
                <c:pt idx="56">
                  <c:v>49</c:v>
                </c:pt>
                <c:pt idx="57">
                  <c:v>35</c:v>
                </c:pt>
                <c:pt idx="58">
                  <c:v>50</c:v>
                </c:pt>
                <c:pt idx="59">
                  <c:v>31</c:v>
                </c:pt>
                <c:pt idx="60">
                  <c:v>48</c:v>
                </c:pt>
                <c:pt idx="61">
                  <c:v>29</c:v>
                </c:pt>
                <c:pt idx="62">
                  <c:v>26</c:v>
                </c:pt>
                <c:pt idx="63">
                  <c:v>25</c:v>
                </c:pt>
                <c:pt idx="64">
                  <c:v>28</c:v>
                </c:pt>
                <c:pt idx="65">
                  <c:v>30</c:v>
                </c:pt>
                <c:pt idx="66">
                  <c:v>35</c:v>
                </c:pt>
                <c:pt idx="67">
                  <c:v>40</c:v>
                </c:pt>
                <c:pt idx="68">
                  <c:v>27</c:v>
                </c:pt>
                <c:pt idx="69">
                  <c:v>33</c:v>
                </c:pt>
                <c:pt idx="70">
                  <c:v>30</c:v>
                </c:pt>
                <c:pt idx="71">
                  <c:v>34</c:v>
                </c:pt>
                <c:pt idx="72">
                  <c:v>42</c:v>
                </c:pt>
                <c:pt idx="73">
                  <c:v>46</c:v>
                </c:pt>
                <c:pt idx="74">
                  <c:v>47</c:v>
                </c:pt>
                <c:pt idx="75">
                  <c:v>31</c:v>
                </c:pt>
                <c:pt idx="76">
                  <c:v>29</c:v>
                </c:pt>
              </c:numCache>
            </c:numRef>
          </c:xVal>
          <c:yVal>
            <c:numRef>
              <c:f>'5. Regression på løn'!$G$7:$G$83</c:f>
              <c:numCache>
                <c:ptCount val="77"/>
                <c:pt idx="0">
                  <c:v>10.24295529813714</c:v>
                </c:pt>
                <c:pt idx="1">
                  <c:v>10.84372915856607</c:v>
                </c:pt>
                <c:pt idx="2">
                  <c:v>10.924268021050082</c:v>
                </c:pt>
                <c:pt idx="3">
                  <c:v>10.84372915856607</c:v>
                </c:pt>
                <c:pt idx="4">
                  <c:v>10.666298845916813</c:v>
                </c:pt>
                <c:pt idx="5">
                  <c:v>10.869208243867055</c:v>
                </c:pt>
                <c:pt idx="6">
                  <c:v>10.868370333718167</c:v>
                </c:pt>
                <c:pt idx="7">
                  <c:v>10.61248839701924</c:v>
                </c:pt>
                <c:pt idx="8">
                  <c:v>10.60432508638008</c:v>
                </c:pt>
                <c:pt idx="9">
                  <c:v>10.085268963477574</c:v>
                </c:pt>
                <c:pt idx="10">
                  <c:v>10.741946464256127</c:v>
                </c:pt>
                <c:pt idx="11">
                  <c:v>10.194753196319262</c:v>
                </c:pt>
                <c:pt idx="12">
                  <c:v>10.231603544216687</c:v>
                </c:pt>
                <c:pt idx="13">
                  <c:v>10.766639076846499</c:v>
                </c:pt>
                <c:pt idx="14">
                  <c:v>10.248820417589538</c:v>
                </c:pt>
                <c:pt idx="15">
                  <c:v>10.444694940788196</c:v>
                </c:pt>
                <c:pt idx="16">
                  <c:v>10.439875654352246</c:v>
                </c:pt>
                <c:pt idx="17">
                  <c:v>10.182330676320705</c:v>
                </c:pt>
                <c:pt idx="18">
                  <c:v>10.25465133790033</c:v>
                </c:pt>
                <c:pt idx="19">
                  <c:v>10.869208243867055</c:v>
                </c:pt>
                <c:pt idx="20">
                  <c:v>10.449491113051689</c:v>
                </c:pt>
                <c:pt idx="21">
                  <c:v>10.395423891781412</c:v>
                </c:pt>
                <c:pt idx="22">
                  <c:v>10.6365859485983</c:v>
                </c:pt>
                <c:pt idx="23">
                  <c:v>10.78048012825837</c:v>
                </c:pt>
                <c:pt idx="24">
                  <c:v>10.199679314655318</c:v>
                </c:pt>
                <c:pt idx="25">
                  <c:v>10.57521700222201</c:v>
                </c:pt>
                <c:pt idx="26">
                  <c:v>10.787329470103945</c:v>
                </c:pt>
                <c:pt idx="27">
                  <c:v>10.27764085612503</c:v>
                </c:pt>
                <c:pt idx="28">
                  <c:v>10.34890387614652</c:v>
                </c:pt>
                <c:pt idx="29">
                  <c:v>10.840498137984623</c:v>
                </c:pt>
                <c:pt idx="30">
                  <c:v>10.266212160301407</c:v>
                </c:pt>
                <c:pt idx="31">
                  <c:v>10.266212160301407</c:v>
                </c:pt>
                <c:pt idx="32">
                  <c:v>10.343598823916826</c:v>
                </c:pt>
                <c:pt idx="33">
                  <c:v>10.690653169868577</c:v>
                </c:pt>
                <c:pt idx="34">
                  <c:v>10.759646041355529</c:v>
                </c:pt>
                <c:pt idx="35">
                  <c:v>10.696351190983215</c:v>
                </c:pt>
                <c:pt idx="36">
                  <c:v>10.32643102029446</c:v>
                </c:pt>
                <c:pt idx="37">
                  <c:v>10.449491113051689</c:v>
                </c:pt>
                <c:pt idx="38">
                  <c:v>10.454264391804346</c:v>
                </c:pt>
                <c:pt idx="39">
                  <c:v>10.800888999889578</c:v>
                </c:pt>
                <c:pt idx="40">
                  <c:v>10.566742375231037</c:v>
                </c:pt>
                <c:pt idx="41">
                  <c:v>10.02274860649624</c:v>
                </c:pt>
                <c:pt idx="42">
                  <c:v>10.50078440743924</c:v>
                </c:pt>
                <c:pt idx="43">
                  <c:v>10.690653169868577</c:v>
                </c:pt>
                <c:pt idx="44">
                  <c:v>10.734777974777515</c:v>
                </c:pt>
                <c:pt idx="45">
                  <c:v>10.491651923875967</c:v>
                </c:pt>
                <c:pt idx="46">
                  <c:v>10.840498137984623</c:v>
                </c:pt>
                <c:pt idx="47">
                  <c:v>10.354180933247363</c:v>
                </c:pt>
                <c:pt idx="48">
                  <c:v>10.518802912941918</c:v>
                </c:pt>
                <c:pt idx="49">
                  <c:v>10.583620413018389</c:v>
                </c:pt>
                <c:pt idx="50">
                  <c:v>10.283306593660708</c:v>
                </c:pt>
                <c:pt idx="51">
                  <c:v>10.25743814880751</c:v>
                </c:pt>
                <c:pt idx="52">
                  <c:v>10.27764085612503</c:v>
                </c:pt>
                <c:pt idx="53">
                  <c:v>10.482435268771043</c:v>
                </c:pt>
                <c:pt idx="54">
                  <c:v>10.553894232753187</c:v>
                </c:pt>
                <c:pt idx="55">
                  <c:v>10.509834242959156</c:v>
                </c:pt>
                <c:pt idx="56">
                  <c:v>10.667838492102405</c:v>
                </c:pt>
                <c:pt idx="57">
                  <c:v>10.698143841597734</c:v>
                </c:pt>
                <c:pt idx="58">
                  <c:v>10.878597984216894</c:v>
                </c:pt>
                <c:pt idx="59">
                  <c:v>10.509834242959156</c:v>
                </c:pt>
                <c:pt idx="60">
                  <c:v>10.769283660474246</c:v>
                </c:pt>
                <c:pt idx="61">
                  <c:v>10.260448455584656</c:v>
                </c:pt>
                <c:pt idx="62">
                  <c:v>10.271942835010393</c:v>
                </c:pt>
                <c:pt idx="63">
                  <c:v>10.009761410969428</c:v>
                </c:pt>
                <c:pt idx="64">
                  <c:v>10.405474227634915</c:v>
                </c:pt>
                <c:pt idx="65">
                  <c:v>10.288940411378963</c:v>
                </c:pt>
                <c:pt idx="66">
                  <c:v>10.331181623053059</c:v>
                </c:pt>
                <c:pt idx="67">
                  <c:v>10.834004608674075</c:v>
                </c:pt>
                <c:pt idx="68">
                  <c:v>10.20090706189364</c:v>
                </c:pt>
                <c:pt idx="69">
                  <c:v>10.375015020150206</c:v>
                </c:pt>
                <c:pt idx="70">
                  <c:v>10.300113711977088</c:v>
                </c:pt>
                <c:pt idx="71">
                  <c:v>10.683105964233194</c:v>
                </c:pt>
                <c:pt idx="72">
                  <c:v>10.464120423067648</c:v>
                </c:pt>
                <c:pt idx="73">
                  <c:v>10.570988666112488</c:v>
                </c:pt>
                <c:pt idx="74">
                  <c:v>10.856549846995131</c:v>
                </c:pt>
                <c:pt idx="75">
                  <c:v>10.188809642418414</c:v>
                </c:pt>
                <c:pt idx="76">
                  <c:v>10.271942835010393</c:v>
                </c:pt>
              </c:numCache>
            </c:numRef>
          </c:yVal>
          <c:smooth val="0"/>
        </c:ser>
        <c:ser>
          <c:idx val="1"/>
          <c:order val="1"/>
          <c:tx>
            <c:v>Forudsagt 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'5. Regression på løn'!$H$7:$H$83</c:f>
              <c:numCache>
                <c:ptCount val="77"/>
                <c:pt idx="0">
                  <c:v>28</c:v>
                </c:pt>
                <c:pt idx="1">
                  <c:v>46</c:v>
                </c:pt>
                <c:pt idx="2">
                  <c:v>49</c:v>
                </c:pt>
                <c:pt idx="3">
                  <c:v>42</c:v>
                </c:pt>
                <c:pt idx="4">
                  <c:v>39</c:v>
                </c:pt>
                <c:pt idx="5">
                  <c:v>41</c:v>
                </c:pt>
                <c:pt idx="6">
                  <c:v>51</c:v>
                </c:pt>
                <c:pt idx="7">
                  <c:v>33</c:v>
                </c:pt>
                <c:pt idx="8">
                  <c:v>33</c:v>
                </c:pt>
                <c:pt idx="9">
                  <c:v>27</c:v>
                </c:pt>
                <c:pt idx="10">
                  <c:v>36</c:v>
                </c:pt>
                <c:pt idx="11">
                  <c:v>26</c:v>
                </c:pt>
                <c:pt idx="12">
                  <c:v>27</c:v>
                </c:pt>
                <c:pt idx="13">
                  <c:v>37</c:v>
                </c:pt>
                <c:pt idx="14">
                  <c:v>29</c:v>
                </c:pt>
                <c:pt idx="15">
                  <c:v>29</c:v>
                </c:pt>
                <c:pt idx="16">
                  <c:v>34</c:v>
                </c:pt>
                <c:pt idx="17">
                  <c:v>26</c:v>
                </c:pt>
                <c:pt idx="18">
                  <c:v>28</c:v>
                </c:pt>
                <c:pt idx="19">
                  <c:v>44</c:v>
                </c:pt>
                <c:pt idx="20">
                  <c:v>35</c:v>
                </c:pt>
                <c:pt idx="21">
                  <c:v>28</c:v>
                </c:pt>
                <c:pt idx="22">
                  <c:v>44</c:v>
                </c:pt>
                <c:pt idx="23">
                  <c:v>38</c:v>
                </c:pt>
                <c:pt idx="24">
                  <c:v>31</c:v>
                </c:pt>
                <c:pt idx="25">
                  <c:v>32</c:v>
                </c:pt>
                <c:pt idx="26">
                  <c:v>38</c:v>
                </c:pt>
                <c:pt idx="27">
                  <c:v>30</c:v>
                </c:pt>
                <c:pt idx="28">
                  <c:v>27</c:v>
                </c:pt>
                <c:pt idx="29">
                  <c:v>45</c:v>
                </c:pt>
                <c:pt idx="30">
                  <c:v>28</c:v>
                </c:pt>
                <c:pt idx="31">
                  <c:v>25</c:v>
                </c:pt>
                <c:pt idx="32">
                  <c:v>32</c:v>
                </c:pt>
                <c:pt idx="33">
                  <c:v>35</c:v>
                </c:pt>
                <c:pt idx="34">
                  <c:v>37</c:v>
                </c:pt>
                <c:pt idx="35">
                  <c:v>43</c:v>
                </c:pt>
                <c:pt idx="36">
                  <c:v>29</c:v>
                </c:pt>
                <c:pt idx="37">
                  <c:v>34</c:v>
                </c:pt>
                <c:pt idx="38">
                  <c:v>37</c:v>
                </c:pt>
                <c:pt idx="39">
                  <c:v>39</c:v>
                </c:pt>
                <c:pt idx="40">
                  <c:v>40</c:v>
                </c:pt>
                <c:pt idx="41">
                  <c:v>25</c:v>
                </c:pt>
                <c:pt idx="42">
                  <c:v>30</c:v>
                </c:pt>
                <c:pt idx="43">
                  <c:v>34</c:v>
                </c:pt>
                <c:pt idx="44">
                  <c:v>36</c:v>
                </c:pt>
                <c:pt idx="45">
                  <c:v>30</c:v>
                </c:pt>
                <c:pt idx="46">
                  <c:v>40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26</c:v>
                </c:pt>
                <c:pt idx="51">
                  <c:v>33</c:v>
                </c:pt>
                <c:pt idx="52">
                  <c:v>25</c:v>
                </c:pt>
                <c:pt idx="53">
                  <c:v>36</c:v>
                </c:pt>
                <c:pt idx="54">
                  <c:v>41</c:v>
                </c:pt>
                <c:pt idx="55">
                  <c:v>38</c:v>
                </c:pt>
                <c:pt idx="56">
                  <c:v>49</c:v>
                </c:pt>
                <c:pt idx="57">
                  <c:v>35</c:v>
                </c:pt>
                <c:pt idx="58">
                  <c:v>50</c:v>
                </c:pt>
                <c:pt idx="59">
                  <c:v>31</c:v>
                </c:pt>
                <c:pt idx="60">
                  <c:v>48</c:v>
                </c:pt>
                <c:pt idx="61">
                  <c:v>29</c:v>
                </c:pt>
                <c:pt idx="62">
                  <c:v>26</c:v>
                </c:pt>
                <c:pt idx="63">
                  <c:v>25</c:v>
                </c:pt>
                <c:pt idx="64">
                  <c:v>28</c:v>
                </c:pt>
                <c:pt idx="65">
                  <c:v>30</c:v>
                </c:pt>
                <c:pt idx="66">
                  <c:v>35</c:v>
                </c:pt>
                <c:pt idx="67">
                  <c:v>40</c:v>
                </c:pt>
                <c:pt idx="68">
                  <c:v>27</c:v>
                </c:pt>
                <c:pt idx="69">
                  <c:v>33</c:v>
                </c:pt>
                <c:pt idx="70">
                  <c:v>30</c:v>
                </c:pt>
                <c:pt idx="71">
                  <c:v>34</c:v>
                </c:pt>
                <c:pt idx="72">
                  <c:v>42</c:v>
                </c:pt>
                <c:pt idx="73">
                  <c:v>46</c:v>
                </c:pt>
                <c:pt idx="74">
                  <c:v>47</c:v>
                </c:pt>
                <c:pt idx="75">
                  <c:v>31</c:v>
                </c:pt>
                <c:pt idx="76">
                  <c:v>29</c:v>
                </c:pt>
              </c:numCache>
            </c:numRef>
          </c:xVal>
          <c:yVal>
            <c:numRef>
              <c:f>'5. Regression på løn'!$B$116:$B$192</c:f>
              <c:numCache>
                <c:ptCount val="77"/>
                <c:pt idx="0">
                  <c:v>10.216107314660254</c:v>
                </c:pt>
                <c:pt idx="1">
                  <c:v>10.86837176335925</c:v>
                </c:pt>
                <c:pt idx="2">
                  <c:v>10.877891205880246</c:v>
                </c:pt>
                <c:pt idx="3">
                  <c:v>10.827471664023394</c:v>
                </c:pt>
                <c:pt idx="4">
                  <c:v>10.653783511971843</c:v>
                </c:pt>
                <c:pt idx="5">
                  <c:v>10.812209583955884</c:v>
                </c:pt>
                <c:pt idx="6">
                  <c:v>10.874163390427146</c:v>
                </c:pt>
                <c:pt idx="7">
                  <c:v>10.61757934805271</c:v>
                </c:pt>
                <c:pt idx="8">
                  <c:v>10.61757934805271</c:v>
                </c:pt>
                <c:pt idx="9">
                  <c:v>10.050780279716118</c:v>
                </c:pt>
                <c:pt idx="10">
                  <c:v>10.70567685221704</c:v>
                </c:pt>
                <c:pt idx="11">
                  <c:v>10.127153313816082</c:v>
                </c:pt>
                <c:pt idx="12">
                  <c:v>10.265126697632974</c:v>
                </c:pt>
                <c:pt idx="13">
                  <c:v>10.731013042751648</c:v>
                </c:pt>
                <c:pt idx="14">
                  <c:v>10.257562081942213</c:v>
                </c:pt>
                <c:pt idx="15">
                  <c:v>10.471908499859069</c:v>
                </c:pt>
                <c:pt idx="16">
                  <c:v>10.434613586950716</c:v>
                </c:pt>
                <c:pt idx="17">
                  <c:v>10.127153313816082</c:v>
                </c:pt>
                <c:pt idx="18">
                  <c:v>10.216107314660254</c:v>
                </c:pt>
                <c:pt idx="19">
                  <c:v>10.85195135787816</c:v>
                </c:pt>
                <c:pt idx="20">
                  <c:v>10.46397942167216</c:v>
                </c:pt>
                <c:pt idx="21">
                  <c:v>10.43045373257711</c:v>
                </c:pt>
                <c:pt idx="22">
                  <c:v>10.637604939961305</c:v>
                </c:pt>
                <c:pt idx="23">
                  <c:v>10.754334411192835</c:v>
                </c:pt>
                <c:pt idx="24">
                  <c:v>10.212569704657113</c:v>
                </c:pt>
                <c:pt idx="25">
                  <c:v>10.584183869144427</c:v>
                </c:pt>
                <c:pt idx="26">
                  <c:v>10.754334411192835</c:v>
                </c:pt>
                <c:pt idx="27">
                  <c:v>10.29700202713075</c:v>
                </c:pt>
                <c:pt idx="28">
                  <c:v>10.386984143201733</c:v>
                </c:pt>
                <c:pt idx="29">
                  <c:v>10.861168971665414</c:v>
                </c:pt>
                <c:pt idx="30">
                  <c:v>10.216107314660254</c:v>
                </c:pt>
                <c:pt idx="31">
                  <c:v>10.294000498170725</c:v>
                </c:pt>
                <c:pt idx="32">
                  <c:v>10.369837451227571</c:v>
                </c:pt>
                <c:pt idx="33">
                  <c:v>10.678325839589016</c:v>
                </c:pt>
                <c:pt idx="34">
                  <c:v>10.731013042751648</c:v>
                </c:pt>
                <c:pt idx="35">
                  <c:v>10.71886147642873</c:v>
                </c:pt>
                <c:pt idx="36">
                  <c:v>10.35005105429031</c:v>
                </c:pt>
                <c:pt idx="37">
                  <c:v>10.434613586950716</c:v>
                </c:pt>
                <c:pt idx="38">
                  <c:v>10.516666624834793</c:v>
                </c:pt>
                <c:pt idx="39">
                  <c:v>10.775640957540602</c:v>
                </c:pt>
                <c:pt idx="40">
                  <c:v>10.580586263878097</c:v>
                </c:pt>
                <c:pt idx="41">
                  <c:v>9.95779663468511</c:v>
                </c:pt>
                <c:pt idx="42">
                  <c:v>10.511348445047606</c:v>
                </c:pt>
                <c:pt idx="43">
                  <c:v>10.648960004867572</c:v>
                </c:pt>
                <c:pt idx="44">
                  <c:v>10.70567685221704</c:v>
                </c:pt>
                <c:pt idx="45">
                  <c:v>10.511348445047606</c:v>
                </c:pt>
                <c:pt idx="46">
                  <c:v>10.794932681794952</c:v>
                </c:pt>
                <c:pt idx="47">
                  <c:v>10.369837451227571</c:v>
                </c:pt>
                <c:pt idx="48">
                  <c:v>10.548773568142728</c:v>
                </c:pt>
                <c:pt idx="49">
                  <c:v>10.584183869144427</c:v>
                </c:pt>
                <c:pt idx="50">
                  <c:v>10.341499731732938</c:v>
                </c:pt>
                <c:pt idx="51">
                  <c:v>10.281375484567095</c:v>
                </c:pt>
                <c:pt idx="52">
                  <c:v>10.294000498170725</c:v>
                </c:pt>
                <c:pt idx="53">
                  <c:v>10.491330434300185</c:v>
                </c:pt>
                <c:pt idx="54">
                  <c:v>10.597863166039028</c:v>
                </c:pt>
                <c:pt idx="55">
                  <c:v>10.539987993275979</c:v>
                </c:pt>
                <c:pt idx="56">
                  <c:v>10.66354478796339</c:v>
                </c:pt>
                <c:pt idx="57">
                  <c:v>10.678325839589016</c:v>
                </c:pt>
                <c:pt idx="58">
                  <c:v>10.877034709200405</c:v>
                </c:pt>
                <c:pt idx="59">
                  <c:v>10.548773568142728</c:v>
                </c:pt>
                <c:pt idx="60">
                  <c:v>10.754875434897906</c:v>
                </c:pt>
                <c:pt idx="61">
                  <c:v>10.257562081942213</c:v>
                </c:pt>
                <c:pt idx="62">
                  <c:v>10.341499731732938</c:v>
                </c:pt>
                <c:pt idx="63">
                  <c:v>9.95779663468511</c:v>
                </c:pt>
                <c:pt idx="64">
                  <c:v>10.43045373257711</c:v>
                </c:pt>
                <c:pt idx="65">
                  <c:v>10.29700202713075</c:v>
                </c:pt>
                <c:pt idx="66">
                  <c:v>10.342121976103401</c:v>
                </c:pt>
                <c:pt idx="67">
                  <c:v>10.794932681794952</c:v>
                </c:pt>
                <c:pt idx="68">
                  <c:v>10.172637725284877</c:v>
                </c:pt>
                <c:pt idx="69">
                  <c:v>10.403232930135854</c:v>
                </c:pt>
                <c:pt idx="70">
                  <c:v>10.29700202713075</c:v>
                </c:pt>
                <c:pt idx="71">
                  <c:v>10.648960004867572</c:v>
                </c:pt>
                <c:pt idx="72">
                  <c:v>10.491267800537779</c:v>
                </c:pt>
                <c:pt idx="73">
                  <c:v>10.654025345442394</c:v>
                </c:pt>
                <c:pt idx="74">
                  <c:v>10.873559732959668</c:v>
                </c:pt>
                <c:pt idx="75">
                  <c:v>10.212569704657113</c:v>
                </c:pt>
                <c:pt idx="76">
                  <c:v>10.257562081942213</c:v>
                </c:pt>
              </c:numCache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19550"/>
        <c:crosses val="autoZero"/>
        <c:crossBetween val="midCat"/>
        <c:dispUnits/>
      </c:val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LN(LØN)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27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ALDER2 Linjetilpasningsplot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'5. Regression på løn'!$I$7:$I$83</c:f>
              <c:numCache>
                <c:ptCount val="77"/>
                <c:pt idx="0">
                  <c:v>784</c:v>
                </c:pt>
                <c:pt idx="1">
                  <c:v>2116</c:v>
                </c:pt>
                <c:pt idx="2">
                  <c:v>2401</c:v>
                </c:pt>
                <c:pt idx="3">
                  <c:v>1764</c:v>
                </c:pt>
                <c:pt idx="4">
                  <c:v>1521</c:v>
                </c:pt>
                <c:pt idx="5">
                  <c:v>1681</c:v>
                </c:pt>
                <c:pt idx="6">
                  <c:v>2601</c:v>
                </c:pt>
                <c:pt idx="7">
                  <c:v>1089</c:v>
                </c:pt>
                <c:pt idx="8">
                  <c:v>1089</c:v>
                </c:pt>
                <c:pt idx="9">
                  <c:v>729</c:v>
                </c:pt>
                <c:pt idx="10">
                  <c:v>1296</c:v>
                </c:pt>
                <c:pt idx="11">
                  <c:v>676</c:v>
                </c:pt>
                <c:pt idx="12">
                  <c:v>729</c:v>
                </c:pt>
                <c:pt idx="13">
                  <c:v>1369</c:v>
                </c:pt>
                <c:pt idx="14">
                  <c:v>841</c:v>
                </c:pt>
                <c:pt idx="15">
                  <c:v>841</c:v>
                </c:pt>
                <c:pt idx="16">
                  <c:v>1156</c:v>
                </c:pt>
                <c:pt idx="17">
                  <c:v>676</c:v>
                </c:pt>
                <c:pt idx="18">
                  <c:v>784</c:v>
                </c:pt>
                <c:pt idx="19">
                  <c:v>1936</c:v>
                </c:pt>
                <c:pt idx="20">
                  <c:v>1225</c:v>
                </c:pt>
                <c:pt idx="21">
                  <c:v>784</c:v>
                </c:pt>
                <c:pt idx="22">
                  <c:v>1936</c:v>
                </c:pt>
                <c:pt idx="23">
                  <c:v>1444</c:v>
                </c:pt>
                <c:pt idx="24">
                  <c:v>961</c:v>
                </c:pt>
                <c:pt idx="25">
                  <c:v>1024</c:v>
                </c:pt>
                <c:pt idx="26">
                  <c:v>1444</c:v>
                </c:pt>
                <c:pt idx="27">
                  <c:v>900</c:v>
                </c:pt>
                <c:pt idx="28">
                  <c:v>729</c:v>
                </c:pt>
                <c:pt idx="29">
                  <c:v>2025</c:v>
                </c:pt>
                <c:pt idx="30">
                  <c:v>784</c:v>
                </c:pt>
                <c:pt idx="31">
                  <c:v>625</c:v>
                </c:pt>
                <c:pt idx="32">
                  <c:v>1024</c:v>
                </c:pt>
                <c:pt idx="33">
                  <c:v>1225</c:v>
                </c:pt>
                <c:pt idx="34">
                  <c:v>1369</c:v>
                </c:pt>
                <c:pt idx="35">
                  <c:v>1849</c:v>
                </c:pt>
                <c:pt idx="36">
                  <c:v>841</c:v>
                </c:pt>
                <c:pt idx="37">
                  <c:v>1156</c:v>
                </c:pt>
                <c:pt idx="38">
                  <c:v>1369</c:v>
                </c:pt>
                <c:pt idx="39">
                  <c:v>1521</c:v>
                </c:pt>
                <c:pt idx="40">
                  <c:v>1600</c:v>
                </c:pt>
                <c:pt idx="41">
                  <c:v>625</c:v>
                </c:pt>
                <c:pt idx="42">
                  <c:v>900</c:v>
                </c:pt>
                <c:pt idx="43">
                  <c:v>1156</c:v>
                </c:pt>
                <c:pt idx="44">
                  <c:v>1296</c:v>
                </c:pt>
                <c:pt idx="45">
                  <c:v>900</c:v>
                </c:pt>
                <c:pt idx="46">
                  <c:v>1600</c:v>
                </c:pt>
                <c:pt idx="47">
                  <c:v>1024</c:v>
                </c:pt>
                <c:pt idx="48">
                  <c:v>961</c:v>
                </c:pt>
                <c:pt idx="49">
                  <c:v>1024</c:v>
                </c:pt>
                <c:pt idx="50">
                  <c:v>676</c:v>
                </c:pt>
                <c:pt idx="51">
                  <c:v>1089</c:v>
                </c:pt>
                <c:pt idx="52">
                  <c:v>625</c:v>
                </c:pt>
                <c:pt idx="53">
                  <c:v>1296</c:v>
                </c:pt>
                <c:pt idx="54">
                  <c:v>1681</c:v>
                </c:pt>
                <c:pt idx="55">
                  <c:v>1444</c:v>
                </c:pt>
                <c:pt idx="56">
                  <c:v>2401</c:v>
                </c:pt>
                <c:pt idx="57">
                  <c:v>1225</c:v>
                </c:pt>
                <c:pt idx="58">
                  <c:v>2500</c:v>
                </c:pt>
                <c:pt idx="59">
                  <c:v>961</c:v>
                </c:pt>
                <c:pt idx="60">
                  <c:v>2304</c:v>
                </c:pt>
                <c:pt idx="61">
                  <c:v>841</c:v>
                </c:pt>
                <c:pt idx="62">
                  <c:v>676</c:v>
                </c:pt>
                <c:pt idx="63">
                  <c:v>625</c:v>
                </c:pt>
                <c:pt idx="64">
                  <c:v>784</c:v>
                </c:pt>
                <c:pt idx="65">
                  <c:v>900</c:v>
                </c:pt>
                <c:pt idx="66">
                  <c:v>1225</c:v>
                </c:pt>
                <c:pt idx="67">
                  <c:v>1600</c:v>
                </c:pt>
                <c:pt idx="68">
                  <c:v>729</c:v>
                </c:pt>
                <c:pt idx="69">
                  <c:v>1089</c:v>
                </c:pt>
                <c:pt idx="70">
                  <c:v>900</c:v>
                </c:pt>
                <c:pt idx="71">
                  <c:v>1156</c:v>
                </c:pt>
                <c:pt idx="72">
                  <c:v>1764</c:v>
                </c:pt>
                <c:pt idx="73">
                  <c:v>2116</c:v>
                </c:pt>
                <c:pt idx="74">
                  <c:v>2209</c:v>
                </c:pt>
                <c:pt idx="75">
                  <c:v>961</c:v>
                </c:pt>
                <c:pt idx="76">
                  <c:v>841</c:v>
                </c:pt>
              </c:numCache>
            </c:numRef>
          </c:xVal>
          <c:yVal>
            <c:numRef>
              <c:f>'5. Regression på løn'!$G$7:$G$83</c:f>
              <c:numCache>
                <c:ptCount val="77"/>
                <c:pt idx="0">
                  <c:v>10.24295529813714</c:v>
                </c:pt>
                <c:pt idx="1">
                  <c:v>10.84372915856607</c:v>
                </c:pt>
                <c:pt idx="2">
                  <c:v>10.924268021050082</c:v>
                </c:pt>
                <c:pt idx="3">
                  <c:v>10.84372915856607</c:v>
                </c:pt>
                <c:pt idx="4">
                  <c:v>10.666298845916813</c:v>
                </c:pt>
                <c:pt idx="5">
                  <c:v>10.869208243867055</c:v>
                </c:pt>
                <c:pt idx="6">
                  <c:v>10.868370333718167</c:v>
                </c:pt>
                <c:pt idx="7">
                  <c:v>10.61248839701924</c:v>
                </c:pt>
                <c:pt idx="8">
                  <c:v>10.60432508638008</c:v>
                </c:pt>
                <c:pt idx="9">
                  <c:v>10.085268963477574</c:v>
                </c:pt>
                <c:pt idx="10">
                  <c:v>10.741946464256127</c:v>
                </c:pt>
                <c:pt idx="11">
                  <c:v>10.194753196319262</c:v>
                </c:pt>
                <c:pt idx="12">
                  <c:v>10.231603544216687</c:v>
                </c:pt>
                <c:pt idx="13">
                  <c:v>10.766639076846499</c:v>
                </c:pt>
                <c:pt idx="14">
                  <c:v>10.248820417589538</c:v>
                </c:pt>
                <c:pt idx="15">
                  <c:v>10.444694940788196</c:v>
                </c:pt>
                <c:pt idx="16">
                  <c:v>10.439875654352246</c:v>
                </c:pt>
                <c:pt idx="17">
                  <c:v>10.182330676320705</c:v>
                </c:pt>
                <c:pt idx="18">
                  <c:v>10.25465133790033</c:v>
                </c:pt>
                <c:pt idx="19">
                  <c:v>10.869208243867055</c:v>
                </c:pt>
                <c:pt idx="20">
                  <c:v>10.449491113051689</c:v>
                </c:pt>
                <c:pt idx="21">
                  <c:v>10.395423891781412</c:v>
                </c:pt>
                <c:pt idx="22">
                  <c:v>10.6365859485983</c:v>
                </c:pt>
                <c:pt idx="23">
                  <c:v>10.78048012825837</c:v>
                </c:pt>
                <c:pt idx="24">
                  <c:v>10.199679314655318</c:v>
                </c:pt>
                <c:pt idx="25">
                  <c:v>10.57521700222201</c:v>
                </c:pt>
                <c:pt idx="26">
                  <c:v>10.787329470103945</c:v>
                </c:pt>
                <c:pt idx="27">
                  <c:v>10.27764085612503</c:v>
                </c:pt>
                <c:pt idx="28">
                  <c:v>10.34890387614652</c:v>
                </c:pt>
                <c:pt idx="29">
                  <c:v>10.840498137984623</c:v>
                </c:pt>
                <c:pt idx="30">
                  <c:v>10.266212160301407</c:v>
                </c:pt>
                <c:pt idx="31">
                  <c:v>10.266212160301407</c:v>
                </c:pt>
                <c:pt idx="32">
                  <c:v>10.343598823916826</c:v>
                </c:pt>
                <c:pt idx="33">
                  <c:v>10.690653169868577</c:v>
                </c:pt>
                <c:pt idx="34">
                  <c:v>10.759646041355529</c:v>
                </c:pt>
                <c:pt idx="35">
                  <c:v>10.696351190983215</c:v>
                </c:pt>
                <c:pt idx="36">
                  <c:v>10.32643102029446</c:v>
                </c:pt>
                <c:pt idx="37">
                  <c:v>10.449491113051689</c:v>
                </c:pt>
                <c:pt idx="38">
                  <c:v>10.454264391804346</c:v>
                </c:pt>
                <c:pt idx="39">
                  <c:v>10.800888999889578</c:v>
                </c:pt>
                <c:pt idx="40">
                  <c:v>10.566742375231037</c:v>
                </c:pt>
                <c:pt idx="41">
                  <c:v>10.02274860649624</c:v>
                </c:pt>
                <c:pt idx="42">
                  <c:v>10.50078440743924</c:v>
                </c:pt>
                <c:pt idx="43">
                  <c:v>10.690653169868577</c:v>
                </c:pt>
                <c:pt idx="44">
                  <c:v>10.734777974777515</c:v>
                </c:pt>
                <c:pt idx="45">
                  <c:v>10.491651923875967</c:v>
                </c:pt>
                <c:pt idx="46">
                  <c:v>10.840498137984623</c:v>
                </c:pt>
                <c:pt idx="47">
                  <c:v>10.354180933247363</c:v>
                </c:pt>
                <c:pt idx="48">
                  <c:v>10.518802912941918</c:v>
                </c:pt>
                <c:pt idx="49">
                  <c:v>10.583620413018389</c:v>
                </c:pt>
                <c:pt idx="50">
                  <c:v>10.283306593660708</c:v>
                </c:pt>
                <c:pt idx="51">
                  <c:v>10.25743814880751</c:v>
                </c:pt>
                <c:pt idx="52">
                  <c:v>10.27764085612503</c:v>
                </c:pt>
                <c:pt idx="53">
                  <c:v>10.482435268771043</c:v>
                </c:pt>
                <c:pt idx="54">
                  <c:v>10.553894232753187</c:v>
                </c:pt>
                <c:pt idx="55">
                  <c:v>10.509834242959156</c:v>
                </c:pt>
                <c:pt idx="56">
                  <c:v>10.667838492102405</c:v>
                </c:pt>
                <c:pt idx="57">
                  <c:v>10.698143841597734</c:v>
                </c:pt>
                <c:pt idx="58">
                  <c:v>10.878597984216894</c:v>
                </c:pt>
                <c:pt idx="59">
                  <c:v>10.509834242959156</c:v>
                </c:pt>
                <c:pt idx="60">
                  <c:v>10.769283660474246</c:v>
                </c:pt>
                <c:pt idx="61">
                  <c:v>10.260448455584656</c:v>
                </c:pt>
                <c:pt idx="62">
                  <c:v>10.271942835010393</c:v>
                </c:pt>
                <c:pt idx="63">
                  <c:v>10.009761410969428</c:v>
                </c:pt>
                <c:pt idx="64">
                  <c:v>10.405474227634915</c:v>
                </c:pt>
                <c:pt idx="65">
                  <c:v>10.288940411378963</c:v>
                </c:pt>
                <c:pt idx="66">
                  <c:v>10.331181623053059</c:v>
                </c:pt>
                <c:pt idx="67">
                  <c:v>10.834004608674075</c:v>
                </c:pt>
                <c:pt idx="68">
                  <c:v>10.20090706189364</c:v>
                </c:pt>
                <c:pt idx="69">
                  <c:v>10.375015020150206</c:v>
                </c:pt>
                <c:pt idx="70">
                  <c:v>10.300113711977088</c:v>
                </c:pt>
                <c:pt idx="71">
                  <c:v>10.683105964233194</c:v>
                </c:pt>
                <c:pt idx="72">
                  <c:v>10.464120423067648</c:v>
                </c:pt>
                <c:pt idx="73">
                  <c:v>10.570988666112488</c:v>
                </c:pt>
                <c:pt idx="74">
                  <c:v>10.856549846995131</c:v>
                </c:pt>
                <c:pt idx="75">
                  <c:v>10.188809642418414</c:v>
                </c:pt>
                <c:pt idx="76">
                  <c:v>10.271942835010393</c:v>
                </c:pt>
              </c:numCache>
            </c:numRef>
          </c:yVal>
          <c:smooth val="0"/>
        </c:ser>
        <c:ser>
          <c:idx val="1"/>
          <c:order val="1"/>
          <c:tx>
            <c:v>Forudsagt LN(LØN)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'5. Regression på løn'!$I$7:$I$83</c:f>
              <c:numCache>
                <c:ptCount val="77"/>
                <c:pt idx="0">
                  <c:v>784</c:v>
                </c:pt>
                <c:pt idx="1">
                  <c:v>2116</c:v>
                </c:pt>
                <c:pt idx="2">
                  <c:v>2401</c:v>
                </c:pt>
                <c:pt idx="3">
                  <c:v>1764</c:v>
                </c:pt>
                <c:pt idx="4">
                  <c:v>1521</c:v>
                </c:pt>
                <c:pt idx="5">
                  <c:v>1681</c:v>
                </c:pt>
                <c:pt idx="6">
                  <c:v>2601</c:v>
                </c:pt>
                <c:pt idx="7">
                  <c:v>1089</c:v>
                </c:pt>
                <c:pt idx="8">
                  <c:v>1089</c:v>
                </c:pt>
                <c:pt idx="9">
                  <c:v>729</c:v>
                </c:pt>
                <c:pt idx="10">
                  <c:v>1296</c:v>
                </c:pt>
                <c:pt idx="11">
                  <c:v>676</c:v>
                </c:pt>
                <c:pt idx="12">
                  <c:v>729</c:v>
                </c:pt>
                <c:pt idx="13">
                  <c:v>1369</c:v>
                </c:pt>
                <c:pt idx="14">
                  <c:v>841</c:v>
                </c:pt>
                <c:pt idx="15">
                  <c:v>841</c:v>
                </c:pt>
                <c:pt idx="16">
                  <c:v>1156</c:v>
                </c:pt>
                <c:pt idx="17">
                  <c:v>676</c:v>
                </c:pt>
                <c:pt idx="18">
                  <c:v>784</c:v>
                </c:pt>
                <c:pt idx="19">
                  <c:v>1936</c:v>
                </c:pt>
                <c:pt idx="20">
                  <c:v>1225</c:v>
                </c:pt>
                <c:pt idx="21">
                  <c:v>784</c:v>
                </c:pt>
                <c:pt idx="22">
                  <c:v>1936</c:v>
                </c:pt>
                <c:pt idx="23">
                  <c:v>1444</c:v>
                </c:pt>
                <c:pt idx="24">
                  <c:v>961</c:v>
                </c:pt>
                <c:pt idx="25">
                  <c:v>1024</c:v>
                </c:pt>
                <c:pt idx="26">
                  <c:v>1444</c:v>
                </c:pt>
                <c:pt idx="27">
                  <c:v>900</c:v>
                </c:pt>
                <c:pt idx="28">
                  <c:v>729</c:v>
                </c:pt>
                <c:pt idx="29">
                  <c:v>2025</c:v>
                </c:pt>
                <c:pt idx="30">
                  <c:v>784</c:v>
                </c:pt>
                <c:pt idx="31">
                  <c:v>625</c:v>
                </c:pt>
                <c:pt idx="32">
                  <c:v>1024</c:v>
                </c:pt>
                <c:pt idx="33">
                  <c:v>1225</c:v>
                </c:pt>
                <c:pt idx="34">
                  <c:v>1369</c:v>
                </c:pt>
                <c:pt idx="35">
                  <c:v>1849</c:v>
                </c:pt>
                <c:pt idx="36">
                  <c:v>841</c:v>
                </c:pt>
                <c:pt idx="37">
                  <c:v>1156</c:v>
                </c:pt>
                <c:pt idx="38">
                  <c:v>1369</c:v>
                </c:pt>
                <c:pt idx="39">
                  <c:v>1521</c:v>
                </c:pt>
                <c:pt idx="40">
                  <c:v>1600</c:v>
                </c:pt>
                <c:pt idx="41">
                  <c:v>625</c:v>
                </c:pt>
                <c:pt idx="42">
                  <c:v>900</c:v>
                </c:pt>
                <c:pt idx="43">
                  <c:v>1156</c:v>
                </c:pt>
                <c:pt idx="44">
                  <c:v>1296</c:v>
                </c:pt>
                <c:pt idx="45">
                  <c:v>900</c:v>
                </c:pt>
                <c:pt idx="46">
                  <c:v>1600</c:v>
                </c:pt>
                <c:pt idx="47">
                  <c:v>1024</c:v>
                </c:pt>
                <c:pt idx="48">
                  <c:v>961</c:v>
                </c:pt>
                <c:pt idx="49">
                  <c:v>1024</c:v>
                </c:pt>
                <c:pt idx="50">
                  <c:v>676</c:v>
                </c:pt>
                <c:pt idx="51">
                  <c:v>1089</c:v>
                </c:pt>
                <c:pt idx="52">
                  <c:v>625</c:v>
                </c:pt>
                <c:pt idx="53">
                  <c:v>1296</c:v>
                </c:pt>
                <c:pt idx="54">
                  <c:v>1681</c:v>
                </c:pt>
                <c:pt idx="55">
                  <c:v>1444</c:v>
                </c:pt>
                <c:pt idx="56">
                  <c:v>2401</c:v>
                </c:pt>
                <c:pt idx="57">
                  <c:v>1225</c:v>
                </c:pt>
                <c:pt idx="58">
                  <c:v>2500</c:v>
                </c:pt>
                <c:pt idx="59">
                  <c:v>961</c:v>
                </c:pt>
                <c:pt idx="60">
                  <c:v>2304</c:v>
                </c:pt>
                <c:pt idx="61">
                  <c:v>841</c:v>
                </c:pt>
                <c:pt idx="62">
                  <c:v>676</c:v>
                </c:pt>
                <c:pt idx="63">
                  <c:v>625</c:v>
                </c:pt>
                <c:pt idx="64">
                  <c:v>784</c:v>
                </c:pt>
                <c:pt idx="65">
                  <c:v>900</c:v>
                </c:pt>
                <c:pt idx="66">
                  <c:v>1225</c:v>
                </c:pt>
                <c:pt idx="67">
                  <c:v>1600</c:v>
                </c:pt>
                <c:pt idx="68">
                  <c:v>729</c:v>
                </c:pt>
                <c:pt idx="69">
                  <c:v>1089</c:v>
                </c:pt>
                <c:pt idx="70">
                  <c:v>900</c:v>
                </c:pt>
                <c:pt idx="71">
                  <c:v>1156</c:v>
                </c:pt>
                <c:pt idx="72">
                  <c:v>1764</c:v>
                </c:pt>
                <c:pt idx="73">
                  <c:v>2116</c:v>
                </c:pt>
                <c:pt idx="74">
                  <c:v>2209</c:v>
                </c:pt>
                <c:pt idx="75">
                  <c:v>961</c:v>
                </c:pt>
                <c:pt idx="76">
                  <c:v>841</c:v>
                </c:pt>
              </c:numCache>
            </c:numRef>
          </c:xVal>
          <c:yVal>
            <c:numRef>
              <c:f>'5. Regression på løn'!$B$116:$B$192</c:f>
              <c:numCache>
                <c:ptCount val="77"/>
                <c:pt idx="0">
                  <c:v>10.216107314660254</c:v>
                </c:pt>
                <c:pt idx="1">
                  <c:v>10.86837176335925</c:v>
                </c:pt>
                <c:pt idx="2">
                  <c:v>10.877891205880246</c:v>
                </c:pt>
                <c:pt idx="3">
                  <c:v>10.827471664023394</c:v>
                </c:pt>
                <c:pt idx="4">
                  <c:v>10.653783511971843</c:v>
                </c:pt>
                <c:pt idx="5">
                  <c:v>10.812209583955884</c:v>
                </c:pt>
                <c:pt idx="6">
                  <c:v>10.874163390427146</c:v>
                </c:pt>
                <c:pt idx="7">
                  <c:v>10.61757934805271</c:v>
                </c:pt>
                <c:pt idx="8">
                  <c:v>10.61757934805271</c:v>
                </c:pt>
                <c:pt idx="9">
                  <c:v>10.050780279716118</c:v>
                </c:pt>
                <c:pt idx="10">
                  <c:v>10.70567685221704</c:v>
                </c:pt>
                <c:pt idx="11">
                  <c:v>10.127153313816082</c:v>
                </c:pt>
                <c:pt idx="12">
                  <c:v>10.265126697632974</c:v>
                </c:pt>
                <c:pt idx="13">
                  <c:v>10.731013042751648</c:v>
                </c:pt>
                <c:pt idx="14">
                  <c:v>10.257562081942213</c:v>
                </c:pt>
                <c:pt idx="15">
                  <c:v>10.471908499859069</c:v>
                </c:pt>
                <c:pt idx="16">
                  <c:v>10.434613586950716</c:v>
                </c:pt>
                <c:pt idx="17">
                  <c:v>10.127153313816082</c:v>
                </c:pt>
                <c:pt idx="18">
                  <c:v>10.216107314660254</c:v>
                </c:pt>
                <c:pt idx="19">
                  <c:v>10.85195135787816</c:v>
                </c:pt>
                <c:pt idx="20">
                  <c:v>10.46397942167216</c:v>
                </c:pt>
                <c:pt idx="21">
                  <c:v>10.43045373257711</c:v>
                </c:pt>
                <c:pt idx="22">
                  <c:v>10.637604939961305</c:v>
                </c:pt>
                <c:pt idx="23">
                  <c:v>10.754334411192835</c:v>
                </c:pt>
                <c:pt idx="24">
                  <c:v>10.212569704657113</c:v>
                </c:pt>
                <c:pt idx="25">
                  <c:v>10.584183869144427</c:v>
                </c:pt>
                <c:pt idx="26">
                  <c:v>10.754334411192835</c:v>
                </c:pt>
                <c:pt idx="27">
                  <c:v>10.29700202713075</c:v>
                </c:pt>
                <c:pt idx="28">
                  <c:v>10.386984143201733</c:v>
                </c:pt>
                <c:pt idx="29">
                  <c:v>10.861168971665414</c:v>
                </c:pt>
                <c:pt idx="30">
                  <c:v>10.216107314660254</c:v>
                </c:pt>
                <c:pt idx="31">
                  <c:v>10.294000498170725</c:v>
                </c:pt>
                <c:pt idx="32">
                  <c:v>10.369837451227571</c:v>
                </c:pt>
                <c:pt idx="33">
                  <c:v>10.678325839589016</c:v>
                </c:pt>
                <c:pt idx="34">
                  <c:v>10.731013042751648</c:v>
                </c:pt>
                <c:pt idx="35">
                  <c:v>10.71886147642873</c:v>
                </c:pt>
                <c:pt idx="36">
                  <c:v>10.35005105429031</c:v>
                </c:pt>
                <c:pt idx="37">
                  <c:v>10.434613586950716</c:v>
                </c:pt>
                <c:pt idx="38">
                  <c:v>10.516666624834793</c:v>
                </c:pt>
                <c:pt idx="39">
                  <c:v>10.775640957540602</c:v>
                </c:pt>
                <c:pt idx="40">
                  <c:v>10.580586263878097</c:v>
                </c:pt>
                <c:pt idx="41">
                  <c:v>9.95779663468511</c:v>
                </c:pt>
                <c:pt idx="42">
                  <c:v>10.511348445047606</c:v>
                </c:pt>
                <c:pt idx="43">
                  <c:v>10.648960004867572</c:v>
                </c:pt>
                <c:pt idx="44">
                  <c:v>10.70567685221704</c:v>
                </c:pt>
                <c:pt idx="45">
                  <c:v>10.511348445047606</c:v>
                </c:pt>
                <c:pt idx="46">
                  <c:v>10.794932681794952</c:v>
                </c:pt>
                <c:pt idx="47">
                  <c:v>10.369837451227571</c:v>
                </c:pt>
                <c:pt idx="48">
                  <c:v>10.548773568142728</c:v>
                </c:pt>
                <c:pt idx="49">
                  <c:v>10.584183869144427</c:v>
                </c:pt>
                <c:pt idx="50">
                  <c:v>10.341499731732938</c:v>
                </c:pt>
                <c:pt idx="51">
                  <c:v>10.281375484567095</c:v>
                </c:pt>
                <c:pt idx="52">
                  <c:v>10.294000498170725</c:v>
                </c:pt>
                <c:pt idx="53">
                  <c:v>10.491330434300185</c:v>
                </c:pt>
                <c:pt idx="54">
                  <c:v>10.597863166039028</c:v>
                </c:pt>
                <c:pt idx="55">
                  <c:v>10.539987993275979</c:v>
                </c:pt>
                <c:pt idx="56">
                  <c:v>10.66354478796339</c:v>
                </c:pt>
                <c:pt idx="57">
                  <c:v>10.678325839589016</c:v>
                </c:pt>
                <c:pt idx="58">
                  <c:v>10.877034709200405</c:v>
                </c:pt>
                <c:pt idx="59">
                  <c:v>10.548773568142728</c:v>
                </c:pt>
                <c:pt idx="60">
                  <c:v>10.754875434897906</c:v>
                </c:pt>
                <c:pt idx="61">
                  <c:v>10.257562081942213</c:v>
                </c:pt>
                <c:pt idx="62">
                  <c:v>10.341499731732938</c:v>
                </c:pt>
                <c:pt idx="63">
                  <c:v>9.95779663468511</c:v>
                </c:pt>
                <c:pt idx="64">
                  <c:v>10.43045373257711</c:v>
                </c:pt>
                <c:pt idx="65">
                  <c:v>10.29700202713075</c:v>
                </c:pt>
                <c:pt idx="66">
                  <c:v>10.342121976103401</c:v>
                </c:pt>
                <c:pt idx="67">
                  <c:v>10.794932681794952</c:v>
                </c:pt>
                <c:pt idx="68">
                  <c:v>10.172637725284877</c:v>
                </c:pt>
                <c:pt idx="69">
                  <c:v>10.403232930135854</c:v>
                </c:pt>
                <c:pt idx="70">
                  <c:v>10.29700202713075</c:v>
                </c:pt>
                <c:pt idx="71">
                  <c:v>10.648960004867572</c:v>
                </c:pt>
                <c:pt idx="72">
                  <c:v>10.491267800537779</c:v>
                </c:pt>
                <c:pt idx="73">
                  <c:v>10.654025345442394</c:v>
                </c:pt>
                <c:pt idx="74">
                  <c:v>10.873559732959668</c:v>
                </c:pt>
                <c:pt idx="75">
                  <c:v>10.212569704657113</c:v>
                </c:pt>
                <c:pt idx="76">
                  <c:v>10.257562081942213</c:v>
                </c:pt>
              </c:numCache>
            </c:numRef>
          </c:yVal>
          <c:smooth val="0"/>
        </c:ser>
        <c:axId val="34767087"/>
        <c:axId val="44468328"/>
      </c:scatterChart>
      <c:val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ALDER2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68328"/>
        <c:crosses val="autoZero"/>
        <c:crossBetween val="midCat"/>
        <c:dispUnits/>
      </c:val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LN(LØN)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67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0.498</cdr:y>
    </cdr:from>
    <cdr:to>
      <cdr:x>0.5155</cdr:x>
      <cdr:y>0.56575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362075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0.75125</cdr:x>
      <cdr:y>0.21875</cdr:y>
    </cdr:from>
    <cdr:to>
      <cdr:x>0.7965</cdr:x>
      <cdr:y>0.28675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600075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0.7245</cdr:x>
      <cdr:y>0.3655</cdr:y>
    </cdr:from>
    <cdr:to>
      <cdr:x>0.7655</cdr:x>
      <cdr:y>0.43325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10001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</cdr:y>
    </cdr:from>
    <cdr:to>
      <cdr:x>0.573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0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MÆND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6</xdr:row>
      <xdr:rowOff>0</xdr:rowOff>
    </xdr:from>
    <xdr:to>
      <xdr:col>13</xdr:col>
      <xdr:colOff>171450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629025" y="97155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24</xdr:row>
      <xdr:rowOff>123825</xdr:rowOff>
    </xdr:from>
    <xdr:to>
      <xdr:col>13</xdr:col>
      <xdr:colOff>171450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3629025" y="4010025"/>
        <a:ext cx="4686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44</xdr:row>
      <xdr:rowOff>133350</xdr:rowOff>
    </xdr:from>
    <xdr:to>
      <xdr:col>13</xdr:col>
      <xdr:colOff>209550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3667125" y="7258050"/>
        <a:ext cx="4686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88</xdr:row>
      <xdr:rowOff>0</xdr:rowOff>
    </xdr:from>
    <xdr:to>
      <xdr:col>15</xdr:col>
      <xdr:colOff>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5486400" y="14268450"/>
        <a:ext cx="3752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90</xdr:row>
      <xdr:rowOff>0</xdr:rowOff>
    </xdr:from>
    <xdr:to>
      <xdr:col>16</xdr:col>
      <xdr:colOff>0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6191250" y="1460182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92</xdr:row>
      <xdr:rowOff>0</xdr:rowOff>
    </xdr:from>
    <xdr:to>
      <xdr:col>17</xdr:col>
      <xdr:colOff>0</xdr:colOff>
      <xdr:row>102</xdr:row>
      <xdr:rowOff>0</xdr:rowOff>
    </xdr:to>
    <xdr:graphicFrame>
      <xdr:nvGraphicFramePr>
        <xdr:cNvPr id="3" name="Chart 3"/>
        <xdr:cNvGraphicFramePr/>
      </xdr:nvGraphicFramePr>
      <xdr:xfrm>
        <a:off x="6800850" y="14925675"/>
        <a:ext cx="3657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94</xdr:row>
      <xdr:rowOff>0</xdr:rowOff>
    </xdr:from>
    <xdr:to>
      <xdr:col>18</xdr:col>
      <xdr:colOff>0</xdr:colOff>
      <xdr:row>104</xdr:row>
      <xdr:rowOff>0</xdr:rowOff>
    </xdr:to>
    <xdr:graphicFrame>
      <xdr:nvGraphicFramePr>
        <xdr:cNvPr id="4" name="Chart 4"/>
        <xdr:cNvGraphicFramePr/>
      </xdr:nvGraphicFramePr>
      <xdr:xfrm>
        <a:off x="7410450" y="15249525"/>
        <a:ext cx="36576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19</xdr:col>
      <xdr:colOff>0</xdr:colOff>
      <xdr:row>106</xdr:row>
      <xdr:rowOff>0</xdr:rowOff>
    </xdr:to>
    <xdr:graphicFrame>
      <xdr:nvGraphicFramePr>
        <xdr:cNvPr id="5" name="Chart 5"/>
        <xdr:cNvGraphicFramePr/>
      </xdr:nvGraphicFramePr>
      <xdr:xfrm>
        <a:off x="8020050" y="15582900"/>
        <a:ext cx="365760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98</xdr:row>
      <xdr:rowOff>0</xdr:rowOff>
    </xdr:from>
    <xdr:to>
      <xdr:col>20</xdr:col>
      <xdr:colOff>0</xdr:colOff>
      <xdr:row>108</xdr:row>
      <xdr:rowOff>0</xdr:rowOff>
    </xdr:to>
    <xdr:graphicFrame>
      <xdr:nvGraphicFramePr>
        <xdr:cNvPr id="6" name="Chart 6"/>
        <xdr:cNvGraphicFramePr/>
      </xdr:nvGraphicFramePr>
      <xdr:xfrm>
        <a:off x="8629650" y="15916275"/>
        <a:ext cx="3657600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100</xdr:row>
      <xdr:rowOff>0</xdr:rowOff>
    </xdr:from>
    <xdr:to>
      <xdr:col>21</xdr:col>
      <xdr:colOff>0</xdr:colOff>
      <xdr:row>110</xdr:row>
      <xdr:rowOff>0</xdr:rowOff>
    </xdr:to>
    <xdr:graphicFrame>
      <xdr:nvGraphicFramePr>
        <xdr:cNvPr id="7" name="Chart 7"/>
        <xdr:cNvGraphicFramePr/>
      </xdr:nvGraphicFramePr>
      <xdr:xfrm>
        <a:off x="9239250" y="16240125"/>
        <a:ext cx="3657600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102</xdr:row>
      <xdr:rowOff>0</xdr:rowOff>
    </xdr:from>
    <xdr:to>
      <xdr:col>22</xdr:col>
      <xdr:colOff>0</xdr:colOff>
      <xdr:row>112</xdr:row>
      <xdr:rowOff>0</xdr:rowOff>
    </xdr:to>
    <xdr:graphicFrame>
      <xdr:nvGraphicFramePr>
        <xdr:cNvPr id="8" name="Chart 8"/>
        <xdr:cNvGraphicFramePr/>
      </xdr:nvGraphicFramePr>
      <xdr:xfrm>
        <a:off x="9848850" y="16573500"/>
        <a:ext cx="3657600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?N">
      <sharedItems containsMixedTypes="0" count="2">
        <s v="K"/>
        <s v="M"/>
      </sharedItems>
    </cacheField>
    <cacheField name="ALDER">
      <sharedItems containsSemiMixedTypes="0" containsString="0" containsMixedTypes="0" containsNumber="1" containsInteger="1" count="27">
        <n v="28"/>
        <n v="46"/>
        <n v="49"/>
        <n v="42"/>
        <n v="39"/>
        <n v="41"/>
        <n v="51"/>
        <n v="33"/>
        <n v="27"/>
        <n v="36"/>
        <n v="26"/>
        <n v="37"/>
        <n v="29"/>
        <n v="34"/>
        <n v="44"/>
        <n v="35"/>
        <n v="38"/>
        <n v="31"/>
        <n v="32"/>
        <n v="30"/>
        <n v="45"/>
        <n v="25"/>
        <n v="43"/>
        <n v="40"/>
        <n v="50"/>
        <n v="48"/>
        <n v="47"/>
      </sharedItems>
    </cacheField>
    <cacheField name="SEKTOR">
      <sharedItems containsMixedTypes="0" count="2">
        <s v="PRIV"/>
        <s v="OFF"/>
      </sharedItems>
    </cacheField>
    <cacheField name="L?N">
      <sharedItems containsSemiMixedTypes="0" containsString="0" containsMixedTypes="0" containsNumber="1"/>
    </cacheField>
    <cacheField name="?MU?">
      <sharedItems containsMixedTypes="0" count="3">
        <s v="JA"/>
        <s v="NEJ"/>
        <s v="VED IKK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?N">
      <sharedItems containsMixedTypes="0" count="2">
        <s v="K"/>
        <s v="M"/>
      </sharedItems>
    </cacheField>
    <cacheField name="ALDER">
      <sharedItems containsSemiMixedTypes="0" containsString="0" containsMixedTypes="0" containsNumber="1" containsInteger="1" count="27">
        <n v="28"/>
        <n v="46"/>
        <n v="49"/>
        <n v="42"/>
        <n v="39"/>
        <n v="41"/>
        <n v="51"/>
        <n v="33"/>
        <n v="27"/>
        <n v="36"/>
        <n v="26"/>
        <n v="37"/>
        <n v="29"/>
        <n v="34"/>
        <n v="44"/>
        <n v="35"/>
        <n v="38"/>
        <n v="31"/>
        <n v="32"/>
        <n v="30"/>
        <n v="45"/>
        <n v="25"/>
        <n v="43"/>
        <n v="40"/>
        <n v="50"/>
        <n v="48"/>
        <n v="47"/>
      </sharedItems>
    </cacheField>
    <cacheField name="SEKTOR">
      <sharedItems containsMixedTypes="0" count="2">
        <s v="PRIV"/>
        <s v="OFF"/>
      </sharedItems>
    </cacheField>
    <cacheField name="L?N">
      <sharedItems containsSemiMixedTypes="0" containsString="0" containsMixedTypes="0" containsNumber="1"/>
    </cacheField>
    <cacheField name="?MU?">
      <sharedItems containsMixedTypes="0" count="3">
        <s v="JA"/>
        <s v="NEJ"/>
        <s v="VED IKK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el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7:D91" firstHeaderRow="1" firstDataRow="2" firstDataCol="1"/>
  <pivotFields count="5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dataField="1" compact="0" outline="0" subtotalTop="0" showAll="0" countSubtotal="1">
      <items count="3">
        <item x="1"/>
        <item x="0"/>
        <item t="count"/>
      </items>
    </pivotField>
    <pivotField compact="0" outline="0" subtotalTop="0" showAll="0" numFmtId="1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Antal af SEKTOR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7:D92" firstHeaderRow="1" firstDataRow="2" firstDataCol="1"/>
  <pivotFields count="5"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axis="axisRow" dataField="1" compact="0" outline="0" subtotalTop="0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Antal af ?MU?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2">
      <selection activeCell="A1" sqref="A1"/>
    </sheetView>
  </sheetViews>
  <sheetFormatPr defaultColWidth="9.140625" defaultRowHeight="12.75"/>
  <sheetData>
    <row r="2" ht="12.75">
      <c r="A2" s="4" t="s">
        <v>11</v>
      </c>
    </row>
    <row r="3" ht="12.75">
      <c r="A3" t="s">
        <v>14</v>
      </c>
    </row>
    <row r="4" ht="12.75">
      <c r="A4" t="s">
        <v>12</v>
      </c>
    </row>
    <row r="6" spans="1:5" ht="12.75">
      <c r="A6" s="1" t="s">
        <v>1</v>
      </c>
      <c r="B6" s="1" t="s">
        <v>0</v>
      </c>
      <c r="C6" s="1" t="s">
        <v>9</v>
      </c>
      <c r="D6" s="1" t="s">
        <v>4</v>
      </c>
      <c r="E6" s="1" t="s">
        <v>5</v>
      </c>
    </row>
    <row r="7" spans="1:5" ht="12.75">
      <c r="A7" s="2" t="s">
        <v>3</v>
      </c>
      <c r="B7" s="2">
        <v>28</v>
      </c>
      <c r="C7" s="2" t="s">
        <v>13</v>
      </c>
      <c r="D7" s="3">
        <v>28084</v>
      </c>
      <c r="E7" s="2" t="s">
        <v>6</v>
      </c>
    </row>
    <row r="8" spans="1:5" ht="12.75">
      <c r="A8" s="2" t="s">
        <v>2</v>
      </c>
      <c r="B8" s="2">
        <v>46</v>
      </c>
      <c r="C8" s="2" t="s">
        <v>13</v>
      </c>
      <c r="D8" s="3">
        <v>51212</v>
      </c>
      <c r="E8" s="2" t="s">
        <v>6</v>
      </c>
    </row>
    <row r="9" spans="1:5" ht="12.75">
      <c r="A9" s="2" t="s">
        <v>2</v>
      </c>
      <c r="B9" s="2">
        <v>49</v>
      </c>
      <c r="C9" s="2" t="s">
        <v>13</v>
      </c>
      <c r="D9" s="3">
        <v>55507.2</v>
      </c>
      <c r="E9" s="2" t="s">
        <v>6</v>
      </c>
    </row>
    <row r="10" spans="1:5" ht="12.75">
      <c r="A10" s="2" t="s">
        <v>2</v>
      </c>
      <c r="B10" s="2">
        <v>42</v>
      </c>
      <c r="C10" s="2" t="s">
        <v>13</v>
      </c>
      <c r="D10" s="3">
        <v>51212</v>
      </c>
      <c r="E10" s="2" t="s">
        <v>7</v>
      </c>
    </row>
    <row r="11" spans="1:5" ht="12.75">
      <c r="A11" s="2" t="s">
        <v>2</v>
      </c>
      <c r="B11" s="2">
        <v>39</v>
      </c>
      <c r="C11" s="2" t="s">
        <v>10</v>
      </c>
      <c r="D11" s="3">
        <v>42885.92</v>
      </c>
      <c r="E11" s="2" t="s">
        <v>6</v>
      </c>
    </row>
    <row r="12" spans="1:5" ht="12.75">
      <c r="A12" s="2" t="s">
        <v>2</v>
      </c>
      <c r="B12" s="2">
        <v>41</v>
      </c>
      <c r="C12" s="2" t="s">
        <v>13</v>
      </c>
      <c r="D12" s="3">
        <v>52533.6</v>
      </c>
      <c r="E12" s="2" t="s">
        <v>6</v>
      </c>
    </row>
    <row r="13" spans="1:5" ht="12.75">
      <c r="A13" s="2" t="s">
        <v>2</v>
      </c>
      <c r="B13" s="2">
        <v>51</v>
      </c>
      <c r="C13" s="2" t="s">
        <v>13</v>
      </c>
      <c r="D13" s="3">
        <v>52489.6</v>
      </c>
      <c r="E13" s="2" t="s">
        <v>6</v>
      </c>
    </row>
    <row r="14" spans="1:5" ht="12.75">
      <c r="A14" s="2" t="s">
        <v>2</v>
      </c>
      <c r="B14" s="2">
        <v>33</v>
      </c>
      <c r="C14" s="2" t="s">
        <v>13</v>
      </c>
      <c r="D14" s="3">
        <v>40639.2</v>
      </c>
      <c r="E14" s="2" t="s">
        <v>6</v>
      </c>
    </row>
    <row r="15" spans="1:5" ht="12.75">
      <c r="A15" s="2" t="s">
        <v>2</v>
      </c>
      <c r="B15" s="2">
        <v>33</v>
      </c>
      <c r="C15" s="2" t="s">
        <v>13</v>
      </c>
      <c r="D15" s="3">
        <v>40308.8</v>
      </c>
      <c r="E15" s="2" t="s">
        <v>6</v>
      </c>
    </row>
    <row r="16" spans="1:5" ht="12.75">
      <c r="A16" s="2" t="s">
        <v>3</v>
      </c>
      <c r="B16" s="2">
        <v>27</v>
      </c>
      <c r="C16" s="2" t="s">
        <v>10</v>
      </c>
      <c r="D16" s="3">
        <v>23987.04</v>
      </c>
      <c r="E16" s="2" t="s">
        <v>6</v>
      </c>
    </row>
    <row r="17" spans="1:5" ht="12.75">
      <c r="A17" s="2" t="s">
        <v>2</v>
      </c>
      <c r="B17" s="2">
        <v>36</v>
      </c>
      <c r="C17" s="2" t="s">
        <v>13</v>
      </c>
      <c r="D17" s="3">
        <v>46256</v>
      </c>
      <c r="E17" s="2" t="s">
        <v>6</v>
      </c>
    </row>
    <row r="18" spans="1:5" ht="12.75">
      <c r="A18" s="2" t="s">
        <v>3</v>
      </c>
      <c r="B18" s="2">
        <v>26</v>
      </c>
      <c r="C18" s="2" t="s">
        <v>13</v>
      </c>
      <c r="D18" s="3">
        <v>26762.4</v>
      </c>
      <c r="E18" s="2" t="s">
        <v>6</v>
      </c>
    </row>
    <row r="19" spans="1:5" ht="12.75">
      <c r="A19" s="2" t="s">
        <v>2</v>
      </c>
      <c r="B19" s="2">
        <v>27</v>
      </c>
      <c r="C19" s="2" t="s">
        <v>10</v>
      </c>
      <c r="D19" s="3">
        <v>27767</v>
      </c>
      <c r="E19" s="2" t="s">
        <v>6</v>
      </c>
    </row>
    <row r="20" spans="1:5" ht="12.75">
      <c r="A20" s="2" t="s">
        <v>2</v>
      </c>
      <c r="B20" s="2">
        <v>37</v>
      </c>
      <c r="C20" s="2" t="s">
        <v>13</v>
      </c>
      <c r="D20" s="3">
        <v>47412.4</v>
      </c>
      <c r="E20" s="2" t="s">
        <v>6</v>
      </c>
    </row>
    <row r="21" spans="1:5" ht="12.75">
      <c r="A21" s="2" t="s">
        <v>3</v>
      </c>
      <c r="B21" s="2">
        <v>29</v>
      </c>
      <c r="C21" s="2" t="s">
        <v>13</v>
      </c>
      <c r="D21" s="3">
        <v>28249.2</v>
      </c>
      <c r="E21" s="2" t="s">
        <v>7</v>
      </c>
    </row>
    <row r="22" spans="1:5" ht="12.75">
      <c r="A22" s="2" t="s">
        <v>2</v>
      </c>
      <c r="B22" s="2">
        <v>29</v>
      </c>
      <c r="C22" s="2" t="s">
        <v>13</v>
      </c>
      <c r="D22" s="3">
        <v>34361.6</v>
      </c>
      <c r="E22" s="2" t="s">
        <v>6</v>
      </c>
    </row>
    <row r="23" spans="1:5" ht="12.75">
      <c r="A23" s="2" t="s">
        <v>3</v>
      </c>
      <c r="B23" s="2">
        <v>34</v>
      </c>
      <c r="C23" s="2" t="s">
        <v>13</v>
      </c>
      <c r="D23" s="3">
        <v>34196.4</v>
      </c>
      <c r="E23" s="2" t="s">
        <v>6</v>
      </c>
    </row>
    <row r="24" spans="1:5" ht="12.75">
      <c r="A24" s="2" t="s">
        <v>3</v>
      </c>
      <c r="B24" s="2">
        <v>26</v>
      </c>
      <c r="C24" s="2" t="s">
        <v>13</v>
      </c>
      <c r="D24" s="3">
        <v>26432</v>
      </c>
      <c r="E24" s="2" t="s">
        <v>6</v>
      </c>
    </row>
    <row r="25" spans="1:5" ht="12.75">
      <c r="A25" s="2" t="s">
        <v>3</v>
      </c>
      <c r="B25" s="2">
        <v>28</v>
      </c>
      <c r="C25" s="2" t="s">
        <v>13</v>
      </c>
      <c r="D25" s="3">
        <v>28414.4</v>
      </c>
      <c r="E25" s="2" t="s">
        <v>8</v>
      </c>
    </row>
    <row r="26" spans="1:5" ht="12.75">
      <c r="A26" s="2" t="s">
        <v>2</v>
      </c>
      <c r="B26" s="2">
        <v>44</v>
      </c>
      <c r="C26" s="2" t="s">
        <v>13</v>
      </c>
      <c r="D26" s="3">
        <v>52533.6</v>
      </c>
      <c r="E26" s="2" t="s">
        <v>6</v>
      </c>
    </row>
    <row r="27" spans="1:5" ht="12.75">
      <c r="A27" s="2" t="s">
        <v>3</v>
      </c>
      <c r="B27" s="2">
        <v>35</v>
      </c>
      <c r="C27" s="2" t="s">
        <v>13</v>
      </c>
      <c r="D27" s="3">
        <v>34526.8</v>
      </c>
      <c r="E27" s="2" t="s">
        <v>6</v>
      </c>
    </row>
    <row r="28" spans="1:5" ht="12.75">
      <c r="A28" s="2" t="s">
        <v>2</v>
      </c>
      <c r="B28" s="2">
        <v>28</v>
      </c>
      <c r="C28" s="2" t="s">
        <v>13</v>
      </c>
      <c r="D28" s="3">
        <v>32709.6</v>
      </c>
      <c r="E28" s="2" t="s">
        <v>6</v>
      </c>
    </row>
    <row r="29" spans="1:5" ht="12.75">
      <c r="A29" s="2" t="s">
        <v>3</v>
      </c>
      <c r="B29" s="2">
        <v>44</v>
      </c>
      <c r="C29" s="2" t="s">
        <v>13</v>
      </c>
      <c r="D29" s="3">
        <v>41630.4</v>
      </c>
      <c r="E29" s="2" t="s">
        <v>6</v>
      </c>
    </row>
    <row r="30" spans="1:5" ht="12.75">
      <c r="A30" s="2" t="s">
        <v>2</v>
      </c>
      <c r="B30" s="2">
        <v>38</v>
      </c>
      <c r="C30" s="2" t="s">
        <v>13</v>
      </c>
      <c r="D30" s="3">
        <v>48073.2</v>
      </c>
      <c r="E30" s="2" t="s">
        <v>8</v>
      </c>
    </row>
    <row r="31" spans="1:5" ht="12.75">
      <c r="A31" s="2" t="s">
        <v>3</v>
      </c>
      <c r="B31" s="2">
        <v>31</v>
      </c>
      <c r="C31" s="2" t="s">
        <v>10</v>
      </c>
      <c r="D31" s="3">
        <v>26894.56</v>
      </c>
      <c r="E31" s="2" t="s">
        <v>6</v>
      </c>
    </row>
    <row r="32" spans="1:5" ht="12.75">
      <c r="A32" s="2" t="s">
        <v>2</v>
      </c>
      <c r="B32" s="2">
        <v>32</v>
      </c>
      <c r="C32" s="2" t="s">
        <v>13</v>
      </c>
      <c r="D32" s="3">
        <v>39152.4</v>
      </c>
      <c r="E32" s="2" t="s">
        <v>7</v>
      </c>
    </row>
    <row r="33" spans="1:5" ht="12.75">
      <c r="A33" s="2" t="s">
        <v>2</v>
      </c>
      <c r="B33" s="2">
        <v>38</v>
      </c>
      <c r="C33" s="2" t="s">
        <v>13</v>
      </c>
      <c r="D33" s="3">
        <v>48403.6</v>
      </c>
      <c r="E33" s="2" t="s">
        <v>6</v>
      </c>
    </row>
    <row r="34" spans="1:5" ht="12.75">
      <c r="A34" s="2" t="s">
        <v>3</v>
      </c>
      <c r="B34" s="2">
        <v>30</v>
      </c>
      <c r="C34" s="2" t="s">
        <v>13</v>
      </c>
      <c r="D34" s="3">
        <v>29075.2</v>
      </c>
      <c r="E34" s="2" t="s">
        <v>6</v>
      </c>
    </row>
    <row r="35" spans="1:5" ht="12.75">
      <c r="A35" s="2" t="s">
        <v>2</v>
      </c>
      <c r="B35" s="2">
        <v>27</v>
      </c>
      <c r="C35" s="2" t="s">
        <v>13</v>
      </c>
      <c r="D35" s="3">
        <v>31222.8</v>
      </c>
      <c r="E35" s="2" t="s">
        <v>7</v>
      </c>
    </row>
    <row r="36" spans="1:5" ht="12.75">
      <c r="A36" s="2" t="s">
        <v>2</v>
      </c>
      <c r="B36" s="2">
        <v>45</v>
      </c>
      <c r="C36" s="2" t="s">
        <v>13</v>
      </c>
      <c r="D36" s="3">
        <v>51046.8</v>
      </c>
      <c r="E36" s="2" t="s">
        <v>8</v>
      </c>
    </row>
    <row r="37" spans="1:5" ht="12.75">
      <c r="A37" s="2" t="s">
        <v>3</v>
      </c>
      <c r="B37" s="2">
        <v>28</v>
      </c>
      <c r="C37" s="2" t="s">
        <v>13</v>
      </c>
      <c r="D37" s="3">
        <v>28744.8</v>
      </c>
      <c r="E37" s="2" t="s">
        <v>6</v>
      </c>
    </row>
    <row r="38" spans="1:5" ht="12.75">
      <c r="A38" s="2" t="s">
        <v>2</v>
      </c>
      <c r="B38" s="2">
        <v>25</v>
      </c>
      <c r="C38" s="2" t="s">
        <v>13</v>
      </c>
      <c r="D38" s="3">
        <v>28744.8</v>
      </c>
      <c r="E38" s="2" t="s">
        <v>6</v>
      </c>
    </row>
    <row r="39" spans="1:5" ht="12.75">
      <c r="A39" s="2" t="s">
        <v>3</v>
      </c>
      <c r="B39" s="2">
        <v>32</v>
      </c>
      <c r="C39" s="2" t="s">
        <v>13</v>
      </c>
      <c r="D39" s="3">
        <v>31057.6</v>
      </c>
      <c r="E39" s="2" t="s">
        <v>6</v>
      </c>
    </row>
    <row r="40" spans="1:5" ht="12.75">
      <c r="A40" s="2" t="s">
        <v>2</v>
      </c>
      <c r="B40" s="2">
        <v>35</v>
      </c>
      <c r="C40" s="2" t="s">
        <v>13</v>
      </c>
      <c r="D40" s="3">
        <v>43943.2</v>
      </c>
      <c r="E40" s="2" t="s">
        <v>6</v>
      </c>
    </row>
    <row r="41" spans="1:5" ht="12.75">
      <c r="A41" s="2" t="s">
        <v>2</v>
      </c>
      <c r="B41" s="2">
        <v>37</v>
      </c>
      <c r="C41" s="2" t="s">
        <v>13</v>
      </c>
      <c r="D41" s="3">
        <v>47082</v>
      </c>
      <c r="E41" s="2" t="s">
        <v>7</v>
      </c>
    </row>
    <row r="42" spans="1:5" ht="12.75">
      <c r="A42" s="2" t="s">
        <v>2</v>
      </c>
      <c r="B42" s="2">
        <v>43</v>
      </c>
      <c r="C42" s="2" t="s">
        <v>10</v>
      </c>
      <c r="D42" s="3">
        <v>44194.304000000004</v>
      </c>
      <c r="E42" s="2" t="s">
        <v>6</v>
      </c>
    </row>
    <row r="43" spans="1:5" ht="12.75">
      <c r="A43" s="2" t="s">
        <v>2</v>
      </c>
      <c r="B43" s="2">
        <v>29</v>
      </c>
      <c r="C43" s="2" t="s">
        <v>10</v>
      </c>
      <c r="D43" s="3">
        <v>30528.96</v>
      </c>
      <c r="E43" s="2" t="s">
        <v>7</v>
      </c>
    </row>
    <row r="44" spans="1:5" ht="12.75">
      <c r="A44" s="2" t="s">
        <v>3</v>
      </c>
      <c r="B44" s="2">
        <v>34</v>
      </c>
      <c r="C44" s="2" t="s">
        <v>13</v>
      </c>
      <c r="D44" s="3">
        <v>34526.8</v>
      </c>
      <c r="E44" s="2" t="s">
        <v>6</v>
      </c>
    </row>
    <row r="45" spans="1:5" ht="12.75">
      <c r="A45" s="2" t="s">
        <v>3</v>
      </c>
      <c r="B45" s="2">
        <v>37</v>
      </c>
      <c r="C45" s="2" t="s">
        <v>13</v>
      </c>
      <c r="D45" s="3">
        <v>34692</v>
      </c>
      <c r="E45" s="2" t="s">
        <v>6</v>
      </c>
    </row>
    <row r="46" spans="1:5" ht="12.75">
      <c r="A46" s="2" t="s">
        <v>2</v>
      </c>
      <c r="B46" s="2">
        <v>39</v>
      </c>
      <c r="C46" s="2" t="s">
        <v>13</v>
      </c>
      <c r="D46" s="3">
        <v>49064.4</v>
      </c>
      <c r="E46" s="2" t="s">
        <v>6</v>
      </c>
    </row>
    <row r="47" spans="1:5" ht="12.75">
      <c r="A47" s="2" t="s">
        <v>3</v>
      </c>
      <c r="B47" s="2">
        <v>40</v>
      </c>
      <c r="C47" s="2" t="s">
        <v>13</v>
      </c>
      <c r="D47" s="3">
        <v>38822</v>
      </c>
      <c r="E47" s="2" t="s">
        <v>6</v>
      </c>
    </row>
    <row r="48" spans="1:5" ht="12.75">
      <c r="A48" s="2" t="s">
        <v>3</v>
      </c>
      <c r="B48" s="2">
        <v>25</v>
      </c>
      <c r="C48" s="2" t="s">
        <v>10</v>
      </c>
      <c r="D48" s="3">
        <v>22533.28</v>
      </c>
      <c r="E48" s="2" t="s">
        <v>7</v>
      </c>
    </row>
    <row r="49" spans="1:5" ht="12.75">
      <c r="A49" s="2" t="s">
        <v>2</v>
      </c>
      <c r="B49" s="2">
        <v>30</v>
      </c>
      <c r="C49" s="2" t="s">
        <v>13</v>
      </c>
      <c r="D49" s="3">
        <v>36344</v>
      </c>
      <c r="E49" s="2" t="s">
        <v>6</v>
      </c>
    </row>
    <row r="50" spans="1:5" ht="12.75">
      <c r="A50" s="2" t="s">
        <v>2</v>
      </c>
      <c r="B50" s="2">
        <v>34</v>
      </c>
      <c r="C50" s="2" t="s">
        <v>13</v>
      </c>
      <c r="D50" s="3">
        <v>43943.2</v>
      </c>
      <c r="E50" s="2" t="s">
        <v>7</v>
      </c>
    </row>
    <row r="51" spans="1:5" ht="12.75">
      <c r="A51" s="2" t="s">
        <v>2</v>
      </c>
      <c r="B51" s="2">
        <v>36</v>
      </c>
      <c r="C51" s="2" t="s">
        <v>13</v>
      </c>
      <c r="D51" s="3">
        <v>45925.6</v>
      </c>
      <c r="E51" s="2" t="s">
        <v>6</v>
      </c>
    </row>
    <row r="52" spans="1:5" ht="12.75">
      <c r="A52" s="2" t="s">
        <v>2</v>
      </c>
      <c r="B52" s="2">
        <v>30</v>
      </c>
      <c r="C52" s="2" t="s">
        <v>13</v>
      </c>
      <c r="D52" s="3">
        <v>36013.6</v>
      </c>
      <c r="E52" s="2" t="s">
        <v>6</v>
      </c>
    </row>
    <row r="53" spans="1:5" ht="12.75">
      <c r="A53" s="2" t="s">
        <v>2</v>
      </c>
      <c r="B53" s="2">
        <v>40</v>
      </c>
      <c r="C53" s="2" t="s">
        <v>13</v>
      </c>
      <c r="D53" s="3">
        <v>51046.8</v>
      </c>
      <c r="E53" s="2" t="s">
        <v>7</v>
      </c>
    </row>
    <row r="54" spans="1:5" ht="12.75">
      <c r="A54" s="2" t="s">
        <v>3</v>
      </c>
      <c r="B54" s="2">
        <v>32</v>
      </c>
      <c r="C54" s="2" t="s">
        <v>13</v>
      </c>
      <c r="D54" s="3">
        <v>31388</v>
      </c>
      <c r="E54" s="2" t="s">
        <v>7</v>
      </c>
    </row>
    <row r="55" spans="1:5" ht="12.75">
      <c r="A55" s="2" t="s">
        <v>2</v>
      </c>
      <c r="B55" s="2">
        <v>31</v>
      </c>
      <c r="C55" s="2" t="s">
        <v>13</v>
      </c>
      <c r="D55" s="3">
        <v>37004.8</v>
      </c>
      <c r="E55" s="2" t="s">
        <v>6</v>
      </c>
    </row>
    <row r="56" spans="1:5" ht="12.75">
      <c r="A56" s="2" t="s">
        <v>2</v>
      </c>
      <c r="B56" s="2">
        <v>32</v>
      </c>
      <c r="C56" s="2" t="s">
        <v>13</v>
      </c>
      <c r="D56" s="3">
        <v>39482.8</v>
      </c>
      <c r="E56" s="2" t="s">
        <v>8</v>
      </c>
    </row>
    <row r="57" spans="1:5" ht="12.75">
      <c r="A57" s="2" t="s">
        <v>2</v>
      </c>
      <c r="B57" s="2">
        <v>26</v>
      </c>
      <c r="C57" s="2" t="s">
        <v>13</v>
      </c>
      <c r="D57" s="3">
        <v>29240.4</v>
      </c>
      <c r="E57" s="2" t="s">
        <v>6</v>
      </c>
    </row>
    <row r="58" spans="1:5" ht="12.75">
      <c r="A58" s="2" t="s">
        <v>3</v>
      </c>
      <c r="B58" s="2">
        <v>33</v>
      </c>
      <c r="C58" s="2" t="s">
        <v>10</v>
      </c>
      <c r="D58" s="3">
        <v>28493.696</v>
      </c>
      <c r="E58" s="2" t="s">
        <v>6</v>
      </c>
    </row>
    <row r="59" spans="1:5" ht="12.75">
      <c r="A59" s="2" t="s">
        <v>2</v>
      </c>
      <c r="B59" s="2">
        <v>25</v>
      </c>
      <c r="C59" s="2" t="s">
        <v>13</v>
      </c>
      <c r="D59" s="3">
        <v>29075.2</v>
      </c>
      <c r="E59" s="2" t="s">
        <v>7</v>
      </c>
    </row>
    <row r="60" spans="1:5" ht="12.75">
      <c r="A60" s="2" t="s">
        <v>3</v>
      </c>
      <c r="B60" s="2">
        <v>36</v>
      </c>
      <c r="C60" s="2" t="s">
        <v>13</v>
      </c>
      <c r="D60" s="3">
        <v>35683.2</v>
      </c>
      <c r="E60" s="2" t="s">
        <v>7</v>
      </c>
    </row>
    <row r="61" spans="1:5" ht="12.75">
      <c r="A61" s="2" t="s">
        <v>3</v>
      </c>
      <c r="B61" s="2">
        <v>41</v>
      </c>
      <c r="C61" s="2" t="s">
        <v>13</v>
      </c>
      <c r="D61" s="3">
        <v>38326.4</v>
      </c>
      <c r="E61" s="2" t="s">
        <v>7</v>
      </c>
    </row>
    <row r="62" spans="1:5" ht="12.75">
      <c r="A62" s="2" t="s">
        <v>3</v>
      </c>
      <c r="B62" s="2">
        <v>38</v>
      </c>
      <c r="C62" s="2" t="s">
        <v>13</v>
      </c>
      <c r="D62" s="3">
        <v>36674.4</v>
      </c>
      <c r="E62" s="2" t="s">
        <v>7</v>
      </c>
    </row>
    <row r="63" spans="1:5" ht="12.75">
      <c r="A63" s="2" t="s">
        <v>3</v>
      </c>
      <c r="B63" s="2">
        <v>49</v>
      </c>
      <c r="C63" s="2" t="s">
        <v>13</v>
      </c>
      <c r="D63" s="3">
        <v>42952</v>
      </c>
      <c r="E63" s="2" t="s">
        <v>6</v>
      </c>
    </row>
    <row r="64" spans="1:5" ht="12.75">
      <c r="A64" s="2" t="s">
        <v>2</v>
      </c>
      <c r="B64" s="2">
        <v>35</v>
      </c>
      <c r="C64" s="2" t="s">
        <v>13</v>
      </c>
      <c r="D64" s="3">
        <v>44273.6</v>
      </c>
      <c r="E64" s="2" t="s">
        <v>6</v>
      </c>
    </row>
    <row r="65" spans="1:5" ht="12.75">
      <c r="A65" s="2" t="s">
        <v>2</v>
      </c>
      <c r="B65" s="2">
        <v>50</v>
      </c>
      <c r="C65" s="2" t="s">
        <v>13</v>
      </c>
      <c r="D65" s="3">
        <v>53029.2</v>
      </c>
      <c r="E65" s="2" t="s">
        <v>6</v>
      </c>
    </row>
    <row r="66" spans="1:5" ht="12.75">
      <c r="A66" s="2" t="s">
        <v>2</v>
      </c>
      <c r="B66" s="2">
        <v>31</v>
      </c>
      <c r="C66" s="2" t="s">
        <v>13</v>
      </c>
      <c r="D66" s="3">
        <v>36674.4</v>
      </c>
      <c r="E66" s="2" t="s">
        <v>6</v>
      </c>
    </row>
    <row r="67" spans="1:5" ht="12.75">
      <c r="A67" s="2" t="s">
        <v>2</v>
      </c>
      <c r="B67" s="2">
        <v>48</v>
      </c>
      <c r="C67" s="2" t="s">
        <v>10</v>
      </c>
      <c r="D67" s="3">
        <v>47537.952000000005</v>
      </c>
      <c r="E67" s="2" t="s">
        <v>6</v>
      </c>
    </row>
    <row r="68" spans="1:5" ht="12.75">
      <c r="A68" s="2" t="s">
        <v>3</v>
      </c>
      <c r="B68" s="2">
        <v>29</v>
      </c>
      <c r="C68" s="2" t="s">
        <v>13</v>
      </c>
      <c r="D68" s="3">
        <v>28579.6</v>
      </c>
      <c r="E68" s="2" t="s">
        <v>7</v>
      </c>
    </row>
    <row r="69" spans="1:5" ht="12.75">
      <c r="A69" s="2" t="s">
        <v>2</v>
      </c>
      <c r="B69" s="2">
        <v>26</v>
      </c>
      <c r="C69" s="2" t="s">
        <v>13</v>
      </c>
      <c r="D69" s="3">
        <v>28910</v>
      </c>
      <c r="E69" s="2" t="s">
        <v>6</v>
      </c>
    </row>
    <row r="70" spans="1:5" ht="12.75">
      <c r="A70" s="2" t="s">
        <v>3</v>
      </c>
      <c r="B70" s="2">
        <v>25</v>
      </c>
      <c r="C70" s="2" t="s">
        <v>10</v>
      </c>
      <c r="D70" s="3">
        <v>22242.528</v>
      </c>
      <c r="E70" s="2" t="s">
        <v>6</v>
      </c>
    </row>
    <row r="71" spans="1:5" ht="12.75">
      <c r="A71" s="2" t="s">
        <v>2</v>
      </c>
      <c r="B71" s="2">
        <v>28</v>
      </c>
      <c r="C71" s="2" t="s">
        <v>13</v>
      </c>
      <c r="D71" s="3">
        <v>33040</v>
      </c>
      <c r="E71" s="2" t="s">
        <v>6</v>
      </c>
    </row>
    <row r="72" spans="1:5" ht="12.75">
      <c r="A72" s="2" t="s">
        <v>3</v>
      </c>
      <c r="B72" s="2">
        <v>30</v>
      </c>
      <c r="C72" s="2" t="s">
        <v>13</v>
      </c>
      <c r="D72" s="3">
        <v>29405.6</v>
      </c>
      <c r="E72" s="2" t="s">
        <v>6</v>
      </c>
    </row>
    <row r="73" spans="1:5" ht="12.75">
      <c r="A73" s="2" t="s">
        <v>3</v>
      </c>
      <c r="B73" s="2">
        <v>35</v>
      </c>
      <c r="C73" s="2" t="s">
        <v>10</v>
      </c>
      <c r="D73" s="3">
        <v>30674.336</v>
      </c>
      <c r="E73" s="2" t="s">
        <v>7</v>
      </c>
    </row>
    <row r="74" spans="1:5" ht="12.75">
      <c r="A74" s="2" t="s">
        <v>2</v>
      </c>
      <c r="B74" s="2">
        <v>40</v>
      </c>
      <c r="C74" s="2" t="s">
        <v>13</v>
      </c>
      <c r="D74" s="3">
        <v>50716.4</v>
      </c>
      <c r="E74" s="2" t="s">
        <v>6</v>
      </c>
    </row>
    <row r="75" spans="1:5" ht="12.75">
      <c r="A75" s="2" t="s">
        <v>3</v>
      </c>
      <c r="B75" s="2">
        <v>27</v>
      </c>
      <c r="C75" s="2" t="s">
        <v>13</v>
      </c>
      <c r="D75" s="3">
        <v>26927.6</v>
      </c>
      <c r="E75" s="2" t="s">
        <v>7</v>
      </c>
    </row>
    <row r="76" spans="1:5" ht="12.75">
      <c r="A76" s="2" t="s">
        <v>3</v>
      </c>
      <c r="B76" s="2">
        <v>33</v>
      </c>
      <c r="C76" s="2" t="s">
        <v>13</v>
      </c>
      <c r="D76" s="3">
        <v>32048.8</v>
      </c>
      <c r="E76" s="2" t="s">
        <v>7</v>
      </c>
    </row>
    <row r="77" spans="1:5" ht="12.75">
      <c r="A77" s="2" t="s">
        <v>3</v>
      </c>
      <c r="B77" s="2">
        <v>30</v>
      </c>
      <c r="C77" s="2" t="s">
        <v>13</v>
      </c>
      <c r="D77" s="3">
        <v>29736</v>
      </c>
      <c r="E77" s="2" t="s">
        <v>6</v>
      </c>
    </row>
    <row r="78" spans="1:5" ht="12.75">
      <c r="A78" s="2" t="s">
        <v>2</v>
      </c>
      <c r="B78" s="2">
        <v>34</v>
      </c>
      <c r="C78" s="2" t="s">
        <v>13</v>
      </c>
      <c r="D78" s="3">
        <v>43612.8</v>
      </c>
      <c r="E78" s="2" t="s">
        <v>6</v>
      </c>
    </row>
    <row r="79" spans="1:5" ht="12.75">
      <c r="A79" s="2" t="s">
        <v>3</v>
      </c>
      <c r="B79" s="2">
        <v>42</v>
      </c>
      <c r="C79" s="2" t="s">
        <v>10</v>
      </c>
      <c r="D79" s="3">
        <v>35035.615999999995</v>
      </c>
      <c r="E79" s="2" t="s">
        <v>7</v>
      </c>
    </row>
    <row r="80" spans="1:5" ht="12.75">
      <c r="A80" s="2" t="s">
        <v>3</v>
      </c>
      <c r="B80" s="2">
        <v>46</v>
      </c>
      <c r="C80" s="2" t="s">
        <v>13</v>
      </c>
      <c r="D80" s="3">
        <v>38987.2</v>
      </c>
      <c r="E80" s="2" t="s">
        <v>8</v>
      </c>
    </row>
    <row r="81" spans="1:5" ht="12.75">
      <c r="A81" s="2" t="s">
        <v>2</v>
      </c>
      <c r="B81" s="2">
        <v>47</v>
      </c>
      <c r="C81" s="2" t="s">
        <v>13</v>
      </c>
      <c r="D81" s="3">
        <v>51872.8</v>
      </c>
      <c r="E81" s="2" t="s">
        <v>6</v>
      </c>
    </row>
    <row r="82" spans="1:5" ht="12.75">
      <c r="A82" s="2" t="s">
        <v>3</v>
      </c>
      <c r="B82" s="2">
        <v>31</v>
      </c>
      <c r="C82" s="2" t="s">
        <v>10</v>
      </c>
      <c r="D82" s="3">
        <v>26603.807999999997</v>
      </c>
      <c r="E82" s="2" t="s">
        <v>7</v>
      </c>
    </row>
    <row r="83" spans="1:5" ht="12.75">
      <c r="A83" s="2" t="s">
        <v>3</v>
      </c>
      <c r="B83" s="2">
        <v>29</v>
      </c>
      <c r="C83" s="2" t="s">
        <v>13</v>
      </c>
      <c r="D83" s="3">
        <v>28910</v>
      </c>
      <c r="E83" s="2" t="s">
        <v>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5" sqref="A5"/>
    </sheetView>
  </sheetViews>
  <sheetFormatPr defaultColWidth="9.140625" defaultRowHeight="12.75" outlineLevelRow="2"/>
  <cols>
    <col min="7" max="7" width="12.421875" style="0" customWidth="1"/>
  </cols>
  <sheetData>
    <row r="1" ht="12.75">
      <c r="A1" s="4" t="s">
        <v>59</v>
      </c>
    </row>
    <row r="2" ht="12.75">
      <c r="A2" s="4" t="s">
        <v>60</v>
      </c>
    </row>
    <row r="3" ht="12.75">
      <c r="A3" s="4" t="s">
        <v>61</v>
      </c>
    </row>
    <row r="4" ht="12.75">
      <c r="A4" s="4" t="s">
        <v>62</v>
      </c>
    </row>
    <row r="7" spans="1:5" ht="12.75">
      <c r="A7" s="1" t="s">
        <v>1</v>
      </c>
      <c r="B7" s="1" t="s">
        <v>0</v>
      </c>
      <c r="C7" s="1" t="s">
        <v>9</v>
      </c>
      <c r="D7" s="1" t="s">
        <v>4</v>
      </c>
      <c r="E7" s="1" t="s">
        <v>5</v>
      </c>
    </row>
    <row r="8" spans="1:5" ht="12.75" outlineLevel="2">
      <c r="A8" s="2" t="s">
        <v>3</v>
      </c>
      <c r="B8" s="2">
        <v>25</v>
      </c>
      <c r="C8" s="2" t="s">
        <v>10</v>
      </c>
      <c r="D8" s="3">
        <v>22533.28</v>
      </c>
      <c r="E8" s="2" t="s">
        <v>7</v>
      </c>
    </row>
    <row r="9" spans="1:5" ht="12.75" outlineLevel="2">
      <c r="A9" s="2" t="s">
        <v>3</v>
      </c>
      <c r="B9" s="2">
        <v>25</v>
      </c>
      <c r="C9" s="2" t="s">
        <v>10</v>
      </c>
      <c r="D9" s="3">
        <v>22242.528</v>
      </c>
      <c r="E9" s="2" t="s">
        <v>6</v>
      </c>
    </row>
    <row r="10" spans="1:5" ht="12.75" outlineLevel="2">
      <c r="A10" s="2" t="s">
        <v>3</v>
      </c>
      <c r="B10" s="2">
        <v>26</v>
      </c>
      <c r="C10" s="2" t="s">
        <v>13</v>
      </c>
      <c r="D10" s="3">
        <v>26762.4</v>
      </c>
      <c r="E10" s="2" t="s">
        <v>6</v>
      </c>
    </row>
    <row r="11" spans="1:5" ht="12.75" outlineLevel="2">
      <c r="A11" s="2" t="s">
        <v>3</v>
      </c>
      <c r="B11" s="2">
        <v>26</v>
      </c>
      <c r="C11" s="2" t="s">
        <v>13</v>
      </c>
      <c r="D11" s="3">
        <v>26432</v>
      </c>
      <c r="E11" s="2" t="s">
        <v>6</v>
      </c>
    </row>
    <row r="12" spans="1:5" ht="12.75" outlineLevel="2">
      <c r="A12" s="2" t="s">
        <v>3</v>
      </c>
      <c r="B12" s="2">
        <v>27</v>
      </c>
      <c r="C12" s="2" t="s">
        <v>10</v>
      </c>
      <c r="D12" s="3">
        <v>23987.04</v>
      </c>
      <c r="E12" s="2" t="s">
        <v>6</v>
      </c>
    </row>
    <row r="13" spans="1:5" ht="12.75" outlineLevel="2">
      <c r="A13" s="2" t="s">
        <v>3</v>
      </c>
      <c r="B13" s="2">
        <v>27</v>
      </c>
      <c r="C13" s="2" t="s">
        <v>13</v>
      </c>
      <c r="D13" s="3">
        <v>26927.6</v>
      </c>
      <c r="E13" s="2" t="s">
        <v>7</v>
      </c>
    </row>
    <row r="14" spans="1:5" ht="12.75" outlineLevel="2">
      <c r="A14" s="2" t="s">
        <v>3</v>
      </c>
      <c r="B14" s="2">
        <v>28</v>
      </c>
      <c r="C14" s="2" t="s">
        <v>13</v>
      </c>
      <c r="D14" s="3">
        <v>28084</v>
      </c>
      <c r="E14" s="2" t="s">
        <v>6</v>
      </c>
    </row>
    <row r="15" spans="1:5" ht="12.75" outlineLevel="2">
      <c r="A15" s="2" t="s">
        <v>3</v>
      </c>
      <c r="B15" s="2">
        <v>28</v>
      </c>
      <c r="C15" s="2" t="s">
        <v>13</v>
      </c>
      <c r="D15" s="3">
        <v>28414.4</v>
      </c>
      <c r="E15" s="2" t="s">
        <v>8</v>
      </c>
    </row>
    <row r="16" spans="1:5" ht="12.75" outlineLevel="2">
      <c r="A16" s="2" t="s">
        <v>3</v>
      </c>
      <c r="B16" s="2">
        <v>28</v>
      </c>
      <c r="C16" s="2" t="s">
        <v>13</v>
      </c>
      <c r="D16" s="3">
        <v>28744.8</v>
      </c>
      <c r="E16" s="2" t="s">
        <v>6</v>
      </c>
    </row>
    <row r="17" spans="1:5" ht="12.75" outlineLevel="2">
      <c r="A17" s="2" t="s">
        <v>3</v>
      </c>
      <c r="B17" s="2">
        <v>29</v>
      </c>
      <c r="C17" s="2" t="s">
        <v>13</v>
      </c>
      <c r="D17" s="3">
        <v>28249.2</v>
      </c>
      <c r="E17" s="2" t="s">
        <v>7</v>
      </c>
    </row>
    <row r="18" spans="1:5" ht="12.75" outlineLevel="2">
      <c r="A18" s="2" t="s">
        <v>3</v>
      </c>
      <c r="B18" s="2">
        <v>29</v>
      </c>
      <c r="C18" s="2" t="s">
        <v>13</v>
      </c>
      <c r="D18" s="3">
        <v>28579.6</v>
      </c>
      <c r="E18" s="2" t="s">
        <v>7</v>
      </c>
    </row>
    <row r="19" spans="1:5" ht="12.75" outlineLevel="2">
      <c r="A19" s="2" t="s">
        <v>3</v>
      </c>
      <c r="B19" s="2">
        <v>29</v>
      </c>
      <c r="C19" s="2" t="s">
        <v>13</v>
      </c>
      <c r="D19" s="3">
        <v>28910</v>
      </c>
      <c r="E19" s="2" t="s">
        <v>6</v>
      </c>
    </row>
    <row r="20" spans="1:5" ht="12.75" outlineLevel="2">
      <c r="A20" s="2" t="s">
        <v>3</v>
      </c>
      <c r="B20" s="2">
        <v>30</v>
      </c>
      <c r="C20" s="2" t="s">
        <v>13</v>
      </c>
      <c r="D20" s="3">
        <v>29075.2</v>
      </c>
      <c r="E20" s="2" t="s">
        <v>6</v>
      </c>
    </row>
    <row r="21" spans="1:5" ht="12.75" outlineLevel="2">
      <c r="A21" s="2" t="s">
        <v>3</v>
      </c>
      <c r="B21" s="2">
        <v>30</v>
      </c>
      <c r="C21" s="2" t="s">
        <v>13</v>
      </c>
      <c r="D21" s="3">
        <v>29405.6</v>
      </c>
      <c r="E21" s="2" t="s">
        <v>6</v>
      </c>
    </row>
    <row r="22" spans="1:5" ht="12.75" outlineLevel="2">
      <c r="A22" s="2" t="s">
        <v>3</v>
      </c>
      <c r="B22" s="2">
        <v>30</v>
      </c>
      <c r="C22" s="2" t="s">
        <v>13</v>
      </c>
      <c r="D22" s="3">
        <v>29736</v>
      </c>
      <c r="E22" s="2" t="s">
        <v>6</v>
      </c>
    </row>
    <row r="23" spans="1:5" ht="12.75" outlineLevel="2">
      <c r="A23" s="2" t="s">
        <v>3</v>
      </c>
      <c r="B23" s="2">
        <v>31</v>
      </c>
      <c r="C23" s="2" t="s">
        <v>10</v>
      </c>
      <c r="D23" s="3">
        <v>26894.56</v>
      </c>
      <c r="E23" s="2" t="s">
        <v>6</v>
      </c>
    </row>
    <row r="24" spans="1:5" ht="12.75" outlineLevel="2">
      <c r="A24" s="2" t="s">
        <v>3</v>
      </c>
      <c r="B24" s="2">
        <v>31</v>
      </c>
      <c r="C24" s="2" t="s">
        <v>10</v>
      </c>
      <c r="D24" s="3">
        <v>26603.807999999997</v>
      </c>
      <c r="E24" s="2" t="s">
        <v>7</v>
      </c>
    </row>
    <row r="25" spans="1:5" ht="12.75" outlineLevel="2">
      <c r="A25" s="2" t="s">
        <v>3</v>
      </c>
      <c r="B25" s="2">
        <v>32</v>
      </c>
      <c r="C25" s="2" t="s">
        <v>13</v>
      </c>
      <c r="D25" s="3">
        <v>31057.6</v>
      </c>
      <c r="E25" s="2" t="s">
        <v>6</v>
      </c>
    </row>
    <row r="26" spans="1:5" ht="12.75" outlineLevel="2">
      <c r="A26" s="2" t="s">
        <v>3</v>
      </c>
      <c r="B26" s="2">
        <v>32</v>
      </c>
      <c r="C26" s="2" t="s">
        <v>13</v>
      </c>
      <c r="D26" s="3">
        <v>31388</v>
      </c>
      <c r="E26" s="2" t="s">
        <v>7</v>
      </c>
    </row>
    <row r="27" spans="1:5" ht="12.75" outlineLevel="2">
      <c r="A27" s="2" t="s">
        <v>3</v>
      </c>
      <c r="B27" s="2">
        <v>33</v>
      </c>
      <c r="C27" s="2" t="s">
        <v>10</v>
      </c>
      <c r="D27" s="3">
        <v>28493.696</v>
      </c>
      <c r="E27" s="2" t="s">
        <v>6</v>
      </c>
    </row>
    <row r="28" spans="1:5" ht="12.75" outlineLevel="2">
      <c r="A28" s="2" t="s">
        <v>3</v>
      </c>
      <c r="B28" s="2">
        <v>33</v>
      </c>
      <c r="C28" s="2" t="s">
        <v>13</v>
      </c>
      <c r="D28" s="3">
        <v>32048.8</v>
      </c>
      <c r="E28" s="2" t="s">
        <v>7</v>
      </c>
    </row>
    <row r="29" spans="1:5" ht="12.75" outlineLevel="2">
      <c r="A29" s="2" t="s">
        <v>3</v>
      </c>
      <c r="B29" s="2">
        <v>34</v>
      </c>
      <c r="C29" s="2" t="s">
        <v>13</v>
      </c>
      <c r="D29" s="3">
        <v>34196.4</v>
      </c>
      <c r="E29" s="2" t="s">
        <v>6</v>
      </c>
    </row>
    <row r="30" spans="1:5" ht="12.75" outlineLevel="2">
      <c r="A30" s="2" t="s">
        <v>3</v>
      </c>
      <c r="B30" s="2">
        <v>34</v>
      </c>
      <c r="C30" s="2" t="s">
        <v>13</v>
      </c>
      <c r="D30" s="3">
        <v>34526.8</v>
      </c>
      <c r="E30" s="2" t="s">
        <v>6</v>
      </c>
    </row>
    <row r="31" spans="1:5" ht="12.75" outlineLevel="2">
      <c r="A31" s="2" t="s">
        <v>3</v>
      </c>
      <c r="B31" s="2">
        <v>35</v>
      </c>
      <c r="C31" s="2" t="s">
        <v>13</v>
      </c>
      <c r="D31" s="3">
        <v>34526.8</v>
      </c>
      <c r="E31" s="2" t="s">
        <v>6</v>
      </c>
    </row>
    <row r="32" spans="1:5" ht="12.75" outlineLevel="2">
      <c r="A32" s="2" t="s">
        <v>3</v>
      </c>
      <c r="B32" s="2">
        <v>35</v>
      </c>
      <c r="C32" s="2" t="s">
        <v>10</v>
      </c>
      <c r="D32" s="3">
        <v>30674.336</v>
      </c>
      <c r="E32" s="2" t="s">
        <v>7</v>
      </c>
    </row>
    <row r="33" spans="1:5" ht="12.75" outlineLevel="2">
      <c r="A33" s="2" t="s">
        <v>3</v>
      </c>
      <c r="B33" s="2">
        <v>36</v>
      </c>
      <c r="C33" s="2" t="s">
        <v>13</v>
      </c>
      <c r="D33" s="3">
        <v>35683.2</v>
      </c>
      <c r="E33" s="2" t="s">
        <v>7</v>
      </c>
    </row>
    <row r="34" spans="1:5" ht="12.75" outlineLevel="2">
      <c r="A34" s="2" t="s">
        <v>3</v>
      </c>
      <c r="B34" s="2">
        <v>37</v>
      </c>
      <c r="C34" s="2" t="s">
        <v>13</v>
      </c>
      <c r="D34" s="3">
        <v>34692</v>
      </c>
      <c r="E34" s="2" t="s">
        <v>6</v>
      </c>
    </row>
    <row r="35" spans="1:5" ht="12.75" outlineLevel="2">
      <c r="A35" s="2" t="s">
        <v>3</v>
      </c>
      <c r="B35" s="2">
        <v>38</v>
      </c>
      <c r="C35" s="2" t="s">
        <v>13</v>
      </c>
      <c r="D35" s="3">
        <v>36674.4</v>
      </c>
      <c r="E35" s="2" t="s">
        <v>7</v>
      </c>
    </row>
    <row r="36" spans="1:5" ht="12.75" outlineLevel="2">
      <c r="A36" s="2" t="s">
        <v>3</v>
      </c>
      <c r="B36" s="2">
        <v>40</v>
      </c>
      <c r="C36" s="2" t="s">
        <v>13</v>
      </c>
      <c r="D36" s="3">
        <v>38822</v>
      </c>
      <c r="E36" s="2" t="s">
        <v>6</v>
      </c>
    </row>
    <row r="37" spans="1:5" ht="12.75" outlineLevel="2">
      <c r="A37" s="2" t="s">
        <v>3</v>
      </c>
      <c r="B37" s="2">
        <v>41</v>
      </c>
      <c r="C37" s="2" t="s">
        <v>13</v>
      </c>
      <c r="D37" s="3">
        <v>38326.4</v>
      </c>
      <c r="E37" s="2" t="s">
        <v>7</v>
      </c>
    </row>
    <row r="38" spans="1:5" ht="12.75" outlineLevel="2">
      <c r="A38" s="2" t="s">
        <v>3</v>
      </c>
      <c r="B38" s="2">
        <v>42</v>
      </c>
      <c r="C38" s="2" t="s">
        <v>10</v>
      </c>
      <c r="D38" s="3">
        <v>35035.615999999995</v>
      </c>
      <c r="E38" s="2" t="s">
        <v>7</v>
      </c>
    </row>
    <row r="39" spans="1:5" ht="12.75" outlineLevel="2">
      <c r="A39" s="2" t="s">
        <v>3</v>
      </c>
      <c r="B39" s="2">
        <v>44</v>
      </c>
      <c r="C39" s="2" t="s">
        <v>13</v>
      </c>
      <c r="D39" s="3">
        <v>41630.4</v>
      </c>
      <c r="E39" s="2" t="s">
        <v>6</v>
      </c>
    </row>
    <row r="40" spans="1:5" ht="12.75" outlineLevel="2">
      <c r="A40" s="2" t="s">
        <v>3</v>
      </c>
      <c r="B40" s="2">
        <v>46</v>
      </c>
      <c r="C40" s="2" t="s">
        <v>13</v>
      </c>
      <c r="D40" s="3">
        <v>38987.2</v>
      </c>
      <c r="E40" s="2" t="s">
        <v>8</v>
      </c>
    </row>
    <row r="41" spans="1:5" ht="12.75" outlineLevel="2">
      <c r="A41" s="2" t="s">
        <v>3</v>
      </c>
      <c r="B41" s="2">
        <v>49</v>
      </c>
      <c r="C41" s="2" t="s">
        <v>13</v>
      </c>
      <c r="D41" s="3">
        <v>42952</v>
      </c>
      <c r="E41" s="2" t="s">
        <v>6</v>
      </c>
    </row>
    <row r="42" spans="1:5" ht="12.75" outlineLevel="1">
      <c r="A42" s="6" t="s">
        <v>15</v>
      </c>
      <c r="B42" s="2">
        <f>SUBTOTAL(1,B8:B41)</f>
        <v>32.94117647058823</v>
      </c>
      <c r="C42" s="2"/>
      <c r="D42" s="3">
        <f>SUBTOTAL(1,D8:D41)</f>
        <v>31214.63717647059</v>
      </c>
      <c r="E42" s="2"/>
    </row>
    <row r="43" spans="1:5" ht="12.75" outlineLevel="2">
      <c r="A43" s="2" t="s">
        <v>2</v>
      </c>
      <c r="B43" s="2">
        <v>25</v>
      </c>
      <c r="C43" s="2" t="s">
        <v>13</v>
      </c>
      <c r="D43" s="3">
        <v>28744.8</v>
      </c>
      <c r="E43" s="2" t="s">
        <v>6</v>
      </c>
    </row>
    <row r="44" spans="1:5" ht="12.75" outlineLevel="2">
      <c r="A44" s="2" t="s">
        <v>2</v>
      </c>
      <c r="B44" s="2">
        <v>25</v>
      </c>
      <c r="C44" s="2" t="s">
        <v>13</v>
      </c>
      <c r="D44" s="3">
        <v>29075.2</v>
      </c>
      <c r="E44" s="2" t="s">
        <v>7</v>
      </c>
    </row>
    <row r="45" spans="1:5" ht="12.75" outlineLevel="2">
      <c r="A45" s="2" t="s">
        <v>2</v>
      </c>
      <c r="B45" s="2">
        <v>26</v>
      </c>
      <c r="C45" s="2" t="s">
        <v>13</v>
      </c>
      <c r="D45" s="3">
        <v>29240.4</v>
      </c>
      <c r="E45" s="2" t="s">
        <v>6</v>
      </c>
    </row>
    <row r="46" spans="1:5" ht="12.75" outlineLevel="2">
      <c r="A46" s="2" t="s">
        <v>2</v>
      </c>
      <c r="B46" s="2">
        <v>26</v>
      </c>
      <c r="C46" s="2" t="s">
        <v>13</v>
      </c>
      <c r="D46" s="3">
        <v>28910</v>
      </c>
      <c r="E46" s="2" t="s">
        <v>6</v>
      </c>
    </row>
    <row r="47" spans="1:5" ht="12.75" outlineLevel="2">
      <c r="A47" s="2" t="s">
        <v>2</v>
      </c>
      <c r="B47" s="2">
        <v>27</v>
      </c>
      <c r="C47" s="2" t="s">
        <v>10</v>
      </c>
      <c r="D47" s="3">
        <v>27767</v>
      </c>
      <c r="E47" s="2" t="s">
        <v>6</v>
      </c>
    </row>
    <row r="48" spans="1:5" ht="12.75" outlineLevel="2">
      <c r="A48" s="2" t="s">
        <v>2</v>
      </c>
      <c r="B48" s="2">
        <v>27</v>
      </c>
      <c r="C48" s="2" t="s">
        <v>13</v>
      </c>
      <c r="D48" s="3">
        <v>31222.8</v>
      </c>
      <c r="E48" s="2" t="s">
        <v>7</v>
      </c>
    </row>
    <row r="49" spans="1:5" ht="12.75" outlineLevel="2">
      <c r="A49" s="2" t="s">
        <v>2</v>
      </c>
      <c r="B49" s="2">
        <v>28</v>
      </c>
      <c r="C49" s="2" t="s">
        <v>13</v>
      </c>
      <c r="D49" s="3">
        <v>32709.6</v>
      </c>
      <c r="E49" s="2" t="s">
        <v>6</v>
      </c>
    </row>
    <row r="50" spans="1:5" ht="12.75" outlineLevel="2">
      <c r="A50" s="2" t="s">
        <v>2</v>
      </c>
      <c r="B50" s="2">
        <v>28</v>
      </c>
      <c r="C50" s="2" t="s">
        <v>13</v>
      </c>
      <c r="D50" s="3">
        <v>33040</v>
      </c>
      <c r="E50" s="2" t="s">
        <v>6</v>
      </c>
    </row>
    <row r="51" spans="1:5" ht="12.75" outlineLevel="2">
      <c r="A51" s="2" t="s">
        <v>2</v>
      </c>
      <c r="B51" s="2">
        <v>29</v>
      </c>
      <c r="C51" s="2" t="s">
        <v>13</v>
      </c>
      <c r="D51" s="3">
        <v>34361.6</v>
      </c>
      <c r="E51" s="2" t="s">
        <v>6</v>
      </c>
    </row>
    <row r="52" spans="1:5" ht="12.75" outlineLevel="2">
      <c r="A52" s="2" t="s">
        <v>2</v>
      </c>
      <c r="B52" s="2">
        <v>29</v>
      </c>
      <c r="C52" s="2" t="s">
        <v>10</v>
      </c>
      <c r="D52" s="3">
        <v>30528.96</v>
      </c>
      <c r="E52" s="2" t="s">
        <v>7</v>
      </c>
    </row>
    <row r="53" spans="1:5" ht="12.75" outlineLevel="2">
      <c r="A53" s="2" t="s">
        <v>2</v>
      </c>
      <c r="B53" s="2">
        <v>30</v>
      </c>
      <c r="C53" s="2" t="s">
        <v>13</v>
      </c>
      <c r="D53" s="3">
        <v>36344</v>
      </c>
      <c r="E53" s="2" t="s">
        <v>6</v>
      </c>
    </row>
    <row r="54" spans="1:5" ht="12.75" outlineLevel="2">
      <c r="A54" s="2" t="s">
        <v>2</v>
      </c>
      <c r="B54" s="2">
        <v>30</v>
      </c>
      <c r="C54" s="2" t="s">
        <v>13</v>
      </c>
      <c r="D54" s="3">
        <v>36013.6</v>
      </c>
      <c r="E54" s="2" t="s">
        <v>6</v>
      </c>
    </row>
    <row r="55" spans="1:5" ht="12.75" outlineLevel="2">
      <c r="A55" s="2" t="s">
        <v>2</v>
      </c>
      <c r="B55" s="2">
        <v>31</v>
      </c>
      <c r="C55" s="2" t="s">
        <v>13</v>
      </c>
      <c r="D55" s="3">
        <v>37004.8</v>
      </c>
      <c r="E55" s="2" t="s">
        <v>6</v>
      </c>
    </row>
    <row r="56" spans="1:5" ht="12.75" outlineLevel="2">
      <c r="A56" s="2" t="s">
        <v>2</v>
      </c>
      <c r="B56" s="2">
        <v>31</v>
      </c>
      <c r="C56" s="2" t="s">
        <v>13</v>
      </c>
      <c r="D56" s="3">
        <v>36674.4</v>
      </c>
      <c r="E56" s="2" t="s">
        <v>6</v>
      </c>
    </row>
    <row r="57" spans="1:5" ht="12.75" outlineLevel="2">
      <c r="A57" s="2" t="s">
        <v>2</v>
      </c>
      <c r="B57" s="2">
        <v>32</v>
      </c>
      <c r="C57" s="2" t="s">
        <v>13</v>
      </c>
      <c r="D57" s="3">
        <v>39152.4</v>
      </c>
      <c r="E57" s="2" t="s">
        <v>7</v>
      </c>
    </row>
    <row r="58" spans="1:5" ht="12.75" outlineLevel="2">
      <c r="A58" s="2" t="s">
        <v>2</v>
      </c>
      <c r="B58" s="2">
        <v>32</v>
      </c>
      <c r="C58" s="2" t="s">
        <v>13</v>
      </c>
      <c r="D58" s="3">
        <v>39482.8</v>
      </c>
      <c r="E58" s="2" t="s">
        <v>8</v>
      </c>
    </row>
    <row r="59" spans="1:5" ht="12.75" outlineLevel="2">
      <c r="A59" s="2" t="s">
        <v>2</v>
      </c>
      <c r="B59" s="2">
        <v>33</v>
      </c>
      <c r="C59" s="2" t="s">
        <v>13</v>
      </c>
      <c r="D59" s="3">
        <v>40639.2</v>
      </c>
      <c r="E59" s="2" t="s">
        <v>6</v>
      </c>
    </row>
    <row r="60" spans="1:5" ht="12.75" outlineLevel="2">
      <c r="A60" s="2" t="s">
        <v>2</v>
      </c>
      <c r="B60" s="2">
        <v>33</v>
      </c>
      <c r="C60" s="2" t="s">
        <v>13</v>
      </c>
      <c r="D60" s="3">
        <v>40308.8</v>
      </c>
      <c r="E60" s="2" t="s">
        <v>6</v>
      </c>
    </row>
    <row r="61" spans="1:5" ht="12.75" outlineLevel="2">
      <c r="A61" s="2" t="s">
        <v>2</v>
      </c>
      <c r="B61" s="2">
        <v>34</v>
      </c>
      <c r="C61" s="2" t="s">
        <v>13</v>
      </c>
      <c r="D61" s="3">
        <v>43943.2</v>
      </c>
      <c r="E61" s="2" t="s">
        <v>7</v>
      </c>
    </row>
    <row r="62" spans="1:5" ht="12.75" outlineLevel="2">
      <c r="A62" s="2" t="s">
        <v>2</v>
      </c>
      <c r="B62" s="2">
        <v>34</v>
      </c>
      <c r="C62" s="2" t="s">
        <v>13</v>
      </c>
      <c r="D62" s="3">
        <v>43612.8</v>
      </c>
      <c r="E62" s="2" t="s">
        <v>6</v>
      </c>
    </row>
    <row r="63" spans="1:5" ht="12.75" outlineLevel="2">
      <c r="A63" s="2" t="s">
        <v>2</v>
      </c>
      <c r="B63" s="2">
        <v>35</v>
      </c>
      <c r="C63" s="2" t="s">
        <v>13</v>
      </c>
      <c r="D63" s="3">
        <v>43943.2</v>
      </c>
      <c r="E63" s="2" t="s">
        <v>6</v>
      </c>
    </row>
    <row r="64" spans="1:5" ht="12.75" outlineLevel="2">
      <c r="A64" s="2" t="s">
        <v>2</v>
      </c>
      <c r="B64" s="2">
        <v>35</v>
      </c>
      <c r="C64" s="2" t="s">
        <v>13</v>
      </c>
      <c r="D64" s="3">
        <v>44273.6</v>
      </c>
      <c r="E64" s="2" t="s">
        <v>6</v>
      </c>
    </row>
    <row r="65" spans="1:5" ht="12.75" outlineLevel="2">
      <c r="A65" s="2" t="s">
        <v>2</v>
      </c>
      <c r="B65" s="2">
        <v>36</v>
      </c>
      <c r="C65" s="2" t="s">
        <v>13</v>
      </c>
      <c r="D65" s="3">
        <v>46256</v>
      </c>
      <c r="E65" s="2" t="s">
        <v>6</v>
      </c>
    </row>
    <row r="66" spans="1:5" ht="12.75" outlineLevel="2">
      <c r="A66" s="2" t="s">
        <v>2</v>
      </c>
      <c r="B66" s="2">
        <v>36</v>
      </c>
      <c r="C66" s="2" t="s">
        <v>13</v>
      </c>
      <c r="D66" s="3">
        <v>45925.6</v>
      </c>
      <c r="E66" s="2" t="s">
        <v>6</v>
      </c>
    </row>
    <row r="67" spans="1:5" ht="12.75" outlineLevel="2">
      <c r="A67" s="2" t="s">
        <v>2</v>
      </c>
      <c r="B67" s="2">
        <v>37</v>
      </c>
      <c r="C67" s="2" t="s">
        <v>13</v>
      </c>
      <c r="D67" s="3">
        <v>47412.4</v>
      </c>
      <c r="E67" s="2" t="s">
        <v>6</v>
      </c>
    </row>
    <row r="68" spans="1:5" ht="12.75" outlineLevel="2">
      <c r="A68" s="2" t="s">
        <v>2</v>
      </c>
      <c r="B68" s="2">
        <v>37</v>
      </c>
      <c r="C68" s="2" t="s">
        <v>13</v>
      </c>
      <c r="D68" s="3">
        <v>47082</v>
      </c>
      <c r="E68" s="2" t="s">
        <v>7</v>
      </c>
    </row>
    <row r="69" spans="1:5" ht="12.75" outlineLevel="2">
      <c r="A69" s="2" t="s">
        <v>2</v>
      </c>
      <c r="B69" s="2">
        <v>38</v>
      </c>
      <c r="C69" s="2" t="s">
        <v>13</v>
      </c>
      <c r="D69" s="3">
        <v>48073.2</v>
      </c>
      <c r="E69" s="2" t="s">
        <v>8</v>
      </c>
    </row>
    <row r="70" spans="1:5" ht="12.75" outlineLevel="2">
      <c r="A70" s="2" t="s">
        <v>2</v>
      </c>
      <c r="B70" s="2">
        <v>38</v>
      </c>
      <c r="C70" s="2" t="s">
        <v>13</v>
      </c>
      <c r="D70" s="3">
        <v>48403.6</v>
      </c>
      <c r="E70" s="2" t="s">
        <v>6</v>
      </c>
    </row>
    <row r="71" spans="1:5" ht="12.75" outlineLevel="2">
      <c r="A71" s="2" t="s">
        <v>2</v>
      </c>
      <c r="B71" s="2">
        <v>39</v>
      </c>
      <c r="C71" s="2" t="s">
        <v>10</v>
      </c>
      <c r="D71" s="3">
        <v>42885.92</v>
      </c>
      <c r="E71" s="2" t="s">
        <v>6</v>
      </c>
    </row>
    <row r="72" spans="1:5" ht="12.75" outlineLevel="2">
      <c r="A72" s="2" t="s">
        <v>2</v>
      </c>
      <c r="B72" s="2">
        <v>39</v>
      </c>
      <c r="C72" s="2" t="s">
        <v>13</v>
      </c>
      <c r="D72" s="3">
        <v>49064.4</v>
      </c>
      <c r="E72" s="2" t="s">
        <v>6</v>
      </c>
    </row>
    <row r="73" spans="1:5" ht="12.75" outlineLevel="2">
      <c r="A73" s="2" t="s">
        <v>2</v>
      </c>
      <c r="B73" s="2">
        <v>40</v>
      </c>
      <c r="C73" s="2" t="s">
        <v>13</v>
      </c>
      <c r="D73" s="3">
        <v>51046.8</v>
      </c>
      <c r="E73" s="2" t="s">
        <v>7</v>
      </c>
    </row>
    <row r="74" spans="1:5" ht="12.75" outlineLevel="2">
      <c r="A74" s="2" t="s">
        <v>2</v>
      </c>
      <c r="B74" s="2">
        <v>40</v>
      </c>
      <c r="C74" s="2" t="s">
        <v>13</v>
      </c>
      <c r="D74" s="3">
        <v>50716.4</v>
      </c>
      <c r="E74" s="2" t="s">
        <v>6</v>
      </c>
    </row>
    <row r="75" spans="1:5" ht="12.75" outlineLevel="2">
      <c r="A75" s="2" t="s">
        <v>2</v>
      </c>
      <c r="B75" s="2">
        <v>41</v>
      </c>
      <c r="C75" s="2" t="s">
        <v>13</v>
      </c>
      <c r="D75" s="3">
        <v>52533.6</v>
      </c>
      <c r="E75" s="2" t="s">
        <v>6</v>
      </c>
    </row>
    <row r="76" spans="1:5" ht="12.75" outlineLevel="2">
      <c r="A76" s="2" t="s">
        <v>2</v>
      </c>
      <c r="B76" s="2">
        <v>42</v>
      </c>
      <c r="C76" s="2" t="s">
        <v>13</v>
      </c>
      <c r="D76" s="3">
        <v>51212</v>
      </c>
      <c r="E76" s="2" t="s">
        <v>7</v>
      </c>
    </row>
    <row r="77" spans="1:5" ht="12.75" outlineLevel="2">
      <c r="A77" s="2" t="s">
        <v>2</v>
      </c>
      <c r="B77" s="2">
        <v>43</v>
      </c>
      <c r="C77" s="2" t="s">
        <v>10</v>
      </c>
      <c r="D77" s="3">
        <v>44194.304000000004</v>
      </c>
      <c r="E77" s="2" t="s">
        <v>6</v>
      </c>
    </row>
    <row r="78" spans="1:5" ht="12.75" outlineLevel="2">
      <c r="A78" s="2" t="s">
        <v>2</v>
      </c>
      <c r="B78" s="2">
        <v>44</v>
      </c>
      <c r="C78" s="2" t="s">
        <v>13</v>
      </c>
      <c r="D78" s="3">
        <v>52533.6</v>
      </c>
      <c r="E78" s="2" t="s">
        <v>6</v>
      </c>
    </row>
    <row r="79" spans="1:5" ht="12.75" outlineLevel="2">
      <c r="A79" s="2" t="s">
        <v>2</v>
      </c>
      <c r="B79" s="2">
        <v>45</v>
      </c>
      <c r="C79" s="2" t="s">
        <v>13</v>
      </c>
      <c r="D79" s="3">
        <v>51046.8</v>
      </c>
      <c r="E79" s="2" t="s">
        <v>8</v>
      </c>
    </row>
    <row r="80" spans="1:5" ht="12.75" outlineLevel="2">
      <c r="A80" s="2" t="s">
        <v>2</v>
      </c>
      <c r="B80" s="2">
        <v>46</v>
      </c>
      <c r="C80" s="2" t="s">
        <v>13</v>
      </c>
      <c r="D80" s="3">
        <v>51212</v>
      </c>
      <c r="E80" s="2" t="s">
        <v>6</v>
      </c>
    </row>
    <row r="81" spans="1:5" ht="12.75" outlineLevel="2">
      <c r="A81" s="2" t="s">
        <v>2</v>
      </c>
      <c r="B81" s="2">
        <v>47</v>
      </c>
      <c r="C81" s="2" t="s">
        <v>13</v>
      </c>
      <c r="D81" s="3">
        <v>51872.8</v>
      </c>
      <c r="E81" s="2" t="s">
        <v>6</v>
      </c>
    </row>
    <row r="82" spans="1:5" ht="12.75" outlineLevel="2">
      <c r="A82" s="2" t="s">
        <v>2</v>
      </c>
      <c r="B82" s="2">
        <v>48</v>
      </c>
      <c r="C82" s="2" t="s">
        <v>10</v>
      </c>
      <c r="D82" s="3">
        <v>47537.952000000005</v>
      </c>
      <c r="E82" s="2" t="s">
        <v>6</v>
      </c>
    </row>
    <row r="83" spans="1:5" ht="12.75" outlineLevel="2">
      <c r="A83" s="2" t="s">
        <v>2</v>
      </c>
      <c r="B83" s="2">
        <v>49</v>
      </c>
      <c r="C83" s="2" t="s">
        <v>13</v>
      </c>
      <c r="D83" s="3">
        <v>55507.2</v>
      </c>
      <c r="E83" s="2" t="s">
        <v>6</v>
      </c>
    </row>
    <row r="84" spans="1:5" ht="12.75" outlineLevel="2">
      <c r="A84" s="2" t="s">
        <v>2</v>
      </c>
      <c r="B84" s="2">
        <v>50</v>
      </c>
      <c r="C84" s="2" t="s">
        <v>13</v>
      </c>
      <c r="D84" s="3">
        <v>53029.2</v>
      </c>
      <c r="E84" s="2" t="s">
        <v>6</v>
      </c>
    </row>
    <row r="85" spans="1:5" ht="12.75" outlineLevel="2">
      <c r="A85" s="2" t="s">
        <v>2</v>
      </c>
      <c r="B85" s="2">
        <v>51</v>
      </c>
      <c r="C85" s="2" t="s">
        <v>13</v>
      </c>
      <c r="D85" s="3">
        <v>52489.6</v>
      </c>
      <c r="E85" s="2" t="s">
        <v>6</v>
      </c>
    </row>
    <row r="86" spans="1:5" ht="12.75" outlineLevel="1">
      <c r="A86" s="7" t="s">
        <v>16</v>
      </c>
      <c r="B86" s="2">
        <f>SUBTOTAL(1,B43:B85)</f>
        <v>35.95348837209303</v>
      </c>
      <c r="C86" s="2"/>
      <c r="D86" s="3">
        <f>SUBTOTAL(1,D43:D85)</f>
        <v>42489.03572093023</v>
      </c>
      <c r="E86" s="2"/>
    </row>
    <row r="87" spans="1:5" ht="12.75">
      <c r="A87" s="7" t="s">
        <v>17</v>
      </c>
      <c r="B87" s="2">
        <f>SUBTOTAL(1,B8:B85)</f>
        <v>34.62337662337662</v>
      </c>
      <c r="C87" s="2"/>
      <c r="D87" s="3">
        <f>SUBTOTAL(1,D8:D85)</f>
        <v>37510.72987012987</v>
      </c>
      <c r="E87" s="2"/>
    </row>
    <row r="89" spans="1:7" ht="12.75">
      <c r="A89" s="5" t="s">
        <v>18</v>
      </c>
      <c r="B89">
        <f>B42/B86</f>
        <v>0.9162164218857011</v>
      </c>
      <c r="D89" s="5">
        <f>D42/D86</f>
        <v>0.7346515788564758</v>
      </c>
      <c r="G89" s="4" t="s">
        <v>30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5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15.421875" style="0" customWidth="1"/>
  </cols>
  <sheetData>
    <row r="2" ht="12.75">
      <c r="A2" s="4" t="s">
        <v>58</v>
      </c>
    </row>
    <row r="3" ht="12.75">
      <c r="A3" s="4" t="s">
        <v>78</v>
      </c>
    </row>
    <row r="5" spans="1:5" ht="12.75">
      <c r="A5" s="1" t="s">
        <v>1</v>
      </c>
      <c r="B5" s="1" t="s">
        <v>0</v>
      </c>
      <c r="C5" s="1" t="s">
        <v>9</v>
      </c>
      <c r="D5" s="1" t="s">
        <v>4</v>
      </c>
      <c r="E5" s="1" t="s">
        <v>5</v>
      </c>
    </row>
    <row r="6" spans="1:5" ht="12.75" outlineLevel="2">
      <c r="A6" s="2" t="s">
        <v>3</v>
      </c>
      <c r="B6" s="2">
        <v>27</v>
      </c>
      <c r="C6" s="2" t="s">
        <v>10</v>
      </c>
      <c r="D6" s="3">
        <v>23987.04</v>
      </c>
      <c r="E6" s="2" t="s">
        <v>6</v>
      </c>
    </row>
    <row r="7" spans="1:5" ht="12.75" outlineLevel="2">
      <c r="A7" s="2" t="s">
        <v>3</v>
      </c>
      <c r="B7" s="2">
        <v>31</v>
      </c>
      <c r="C7" s="2" t="s">
        <v>10</v>
      </c>
      <c r="D7" s="3">
        <v>26894.56</v>
      </c>
      <c r="E7" s="2" t="s">
        <v>6</v>
      </c>
    </row>
    <row r="8" spans="1:5" ht="12.75" outlineLevel="2">
      <c r="A8" s="2" t="s">
        <v>3</v>
      </c>
      <c r="B8" s="2">
        <v>25</v>
      </c>
      <c r="C8" s="2" t="s">
        <v>10</v>
      </c>
      <c r="D8" s="3">
        <v>22533.28</v>
      </c>
      <c r="E8" s="2" t="s">
        <v>7</v>
      </c>
    </row>
    <row r="9" spans="1:5" ht="12.75" outlineLevel="2">
      <c r="A9" s="2" t="s">
        <v>3</v>
      </c>
      <c r="B9" s="2">
        <v>33</v>
      </c>
      <c r="C9" s="2" t="s">
        <v>10</v>
      </c>
      <c r="D9" s="3">
        <v>28493.696</v>
      </c>
      <c r="E9" s="2" t="s">
        <v>6</v>
      </c>
    </row>
    <row r="10" spans="1:5" ht="12.75" outlineLevel="2">
      <c r="A10" s="2" t="s">
        <v>3</v>
      </c>
      <c r="B10" s="2">
        <v>25</v>
      </c>
      <c r="C10" s="2" t="s">
        <v>10</v>
      </c>
      <c r="D10" s="3">
        <v>22242.528</v>
      </c>
      <c r="E10" s="2" t="s">
        <v>6</v>
      </c>
    </row>
    <row r="11" spans="1:5" ht="12.75" outlineLevel="2">
      <c r="A11" s="2" t="s">
        <v>3</v>
      </c>
      <c r="B11" s="2">
        <v>35</v>
      </c>
      <c r="C11" s="2" t="s">
        <v>10</v>
      </c>
      <c r="D11" s="3">
        <v>30674.336</v>
      </c>
      <c r="E11" s="2" t="s">
        <v>7</v>
      </c>
    </row>
    <row r="12" spans="1:5" ht="12.75" outlineLevel="2">
      <c r="A12" s="2" t="s">
        <v>3</v>
      </c>
      <c r="B12" s="2">
        <v>42</v>
      </c>
      <c r="C12" s="2" t="s">
        <v>10</v>
      </c>
      <c r="D12" s="3">
        <v>35035.615999999995</v>
      </c>
      <c r="E12" s="2" t="s">
        <v>7</v>
      </c>
    </row>
    <row r="13" spans="1:5" ht="12.75" outlineLevel="2">
      <c r="A13" s="2" t="s">
        <v>3</v>
      </c>
      <c r="B13" s="2">
        <v>31</v>
      </c>
      <c r="C13" s="2" t="s">
        <v>10</v>
      </c>
      <c r="D13" s="3">
        <v>26603.807999999997</v>
      </c>
      <c r="E13" s="2" t="s">
        <v>7</v>
      </c>
    </row>
    <row r="14" spans="1:5" ht="12.75" outlineLevel="2">
      <c r="A14" s="2" t="s">
        <v>2</v>
      </c>
      <c r="B14" s="2">
        <v>39</v>
      </c>
      <c r="C14" s="2" t="s">
        <v>10</v>
      </c>
      <c r="D14" s="3">
        <v>42885.92</v>
      </c>
      <c r="E14" s="2" t="s">
        <v>6</v>
      </c>
    </row>
    <row r="15" spans="1:5" ht="12.75" outlineLevel="2">
      <c r="A15" s="2" t="s">
        <v>2</v>
      </c>
      <c r="B15" s="2">
        <v>27</v>
      </c>
      <c r="C15" s="2" t="s">
        <v>10</v>
      </c>
      <c r="D15" s="3">
        <v>27767</v>
      </c>
      <c r="E15" s="2" t="s">
        <v>6</v>
      </c>
    </row>
    <row r="16" spans="1:5" ht="12.75" outlineLevel="2">
      <c r="A16" s="2" t="s">
        <v>2</v>
      </c>
      <c r="B16" s="2">
        <v>43</v>
      </c>
      <c r="C16" s="2" t="s">
        <v>10</v>
      </c>
      <c r="D16" s="3">
        <v>44194.304000000004</v>
      </c>
      <c r="E16" s="2" t="s">
        <v>6</v>
      </c>
    </row>
    <row r="17" spans="1:5" ht="12.75" outlineLevel="2">
      <c r="A17" s="2" t="s">
        <v>2</v>
      </c>
      <c r="B17" s="2">
        <v>29</v>
      </c>
      <c r="C17" s="2" t="s">
        <v>10</v>
      </c>
      <c r="D17" s="3">
        <v>30528.96</v>
      </c>
      <c r="E17" s="2" t="s">
        <v>7</v>
      </c>
    </row>
    <row r="18" spans="1:5" ht="12.75" outlineLevel="2">
      <c r="A18" s="2" t="s">
        <v>2</v>
      </c>
      <c r="B18" s="2">
        <v>48</v>
      </c>
      <c r="C18" s="2" t="s">
        <v>10</v>
      </c>
      <c r="D18" s="3">
        <v>47537.952000000005</v>
      </c>
      <c r="E18" s="2" t="s">
        <v>6</v>
      </c>
    </row>
    <row r="19" spans="1:5" ht="12.75" outlineLevel="1">
      <c r="A19" s="2"/>
      <c r="B19" s="2">
        <f>SUBTOTAL(1,B6:B18)</f>
        <v>33.46153846153846</v>
      </c>
      <c r="C19" s="6" t="s">
        <v>22</v>
      </c>
      <c r="D19" s="3">
        <f>SUBTOTAL(1,D6:D18)</f>
        <v>31490.69230769231</v>
      </c>
      <c r="E19" s="2"/>
    </row>
    <row r="20" spans="1:5" ht="12.75" outlineLevel="2">
      <c r="A20" s="2" t="s">
        <v>3</v>
      </c>
      <c r="B20" s="2">
        <v>28</v>
      </c>
      <c r="C20" s="2" t="s">
        <v>13</v>
      </c>
      <c r="D20" s="3">
        <v>28084</v>
      </c>
      <c r="E20" s="2" t="s">
        <v>6</v>
      </c>
    </row>
    <row r="21" spans="1:5" ht="12.75" outlineLevel="2">
      <c r="A21" s="2" t="s">
        <v>3</v>
      </c>
      <c r="B21" s="2">
        <v>26</v>
      </c>
      <c r="C21" s="2" t="s">
        <v>13</v>
      </c>
      <c r="D21" s="3">
        <v>26762.4</v>
      </c>
      <c r="E21" s="2" t="s">
        <v>6</v>
      </c>
    </row>
    <row r="22" spans="1:5" ht="12.75" outlineLevel="2">
      <c r="A22" s="2" t="s">
        <v>3</v>
      </c>
      <c r="B22" s="2">
        <v>29</v>
      </c>
      <c r="C22" s="2" t="s">
        <v>13</v>
      </c>
      <c r="D22" s="3">
        <v>28249.2</v>
      </c>
      <c r="E22" s="2" t="s">
        <v>7</v>
      </c>
    </row>
    <row r="23" spans="1:5" ht="12.75" outlineLevel="2">
      <c r="A23" s="2" t="s">
        <v>3</v>
      </c>
      <c r="B23" s="2">
        <v>34</v>
      </c>
      <c r="C23" s="2" t="s">
        <v>13</v>
      </c>
      <c r="D23" s="3">
        <v>34196.4</v>
      </c>
      <c r="E23" s="2" t="s">
        <v>6</v>
      </c>
    </row>
    <row r="24" spans="1:5" ht="12.75" outlineLevel="2">
      <c r="A24" s="2" t="s">
        <v>3</v>
      </c>
      <c r="B24" s="2">
        <v>26</v>
      </c>
      <c r="C24" s="2" t="s">
        <v>13</v>
      </c>
      <c r="D24" s="3">
        <v>26432</v>
      </c>
      <c r="E24" s="2" t="s">
        <v>6</v>
      </c>
    </row>
    <row r="25" spans="1:5" ht="12.75" outlineLevel="2">
      <c r="A25" s="2" t="s">
        <v>3</v>
      </c>
      <c r="B25" s="2">
        <v>28</v>
      </c>
      <c r="C25" s="2" t="s">
        <v>13</v>
      </c>
      <c r="D25" s="3">
        <v>28414.4</v>
      </c>
      <c r="E25" s="2" t="s">
        <v>8</v>
      </c>
    </row>
    <row r="26" spans="1:5" ht="12.75" outlineLevel="2">
      <c r="A26" s="2" t="s">
        <v>3</v>
      </c>
      <c r="B26" s="2">
        <v>35</v>
      </c>
      <c r="C26" s="2" t="s">
        <v>13</v>
      </c>
      <c r="D26" s="3">
        <v>34526.8</v>
      </c>
      <c r="E26" s="2" t="s">
        <v>6</v>
      </c>
    </row>
    <row r="27" spans="1:5" ht="12.75" outlineLevel="2">
      <c r="A27" s="2" t="s">
        <v>3</v>
      </c>
      <c r="B27" s="2">
        <v>44</v>
      </c>
      <c r="C27" s="2" t="s">
        <v>13</v>
      </c>
      <c r="D27" s="3">
        <v>41630.4</v>
      </c>
      <c r="E27" s="2" t="s">
        <v>6</v>
      </c>
    </row>
    <row r="28" spans="1:5" ht="12.75" outlineLevel="2">
      <c r="A28" s="2" t="s">
        <v>3</v>
      </c>
      <c r="B28" s="2">
        <v>30</v>
      </c>
      <c r="C28" s="2" t="s">
        <v>13</v>
      </c>
      <c r="D28" s="3">
        <v>29075.2</v>
      </c>
      <c r="E28" s="2" t="s">
        <v>6</v>
      </c>
    </row>
    <row r="29" spans="1:5" ht="12.75" outlineLevel="2">
      <c r="A29" s="2" t="s">
        <v>3</v>
      </c>
      <c r="B29" s="2">
        <v>28</v>
      </c>
      <c r="C29" s="2" t="s">
        <v>13</v>
      </c>
      <c r="D29" s="3">
        <v>28744.8</v>
      </c>
      <c r="E29" s="2" t="s">
        <v>6</v>
      </c>
    </row>
    <row r="30" spans="1:5" ht="12.75" outlineLevel="2">
      <c r="A30" s="2" t="s">
        <v>3</v>
      </c>
      <c r="B30" s="2">
        <v>32</v>
      </c>
      <c r="C30" s="2" t="s">
        <v>13</v>
      </c>
      <c r="D30" s="3">
        <v>31057.6</v>
      </c>
      <c r="E30" s="2" t="s">
        <v>6</v>
      </c>
    </row>
    <row r="31" spans="1:5" ht="12.75" outlineLevel="2">
      <c r="A31" s="2" t="s">
        <v>3</v>
      </c>
      <c r="B31" s="2">
        <v>34</v>
      </c>
      <c r="C31" s="2" t="s">
        <v>13</v>
      </c>
      <c r="D31" s="3">
        <v>34526.8</v>
      </c>
      <c r="E31" s="2" t="s">
        <v>6</v>
      </c>
    </row>
    <row r="32" spans="1:5" ht="12.75" outlineLevel="2">
      <c r="A32" s="2" t="s">
        <v>3</v>
      </c>
      <c r="B32" s="2">
        <v>37</v>
      </c>
      <c r="C32" s="2" t="s">
        <v>13</v>
      </c>
      <c r="D32" s="3">
        <v>34692</v>
      </c>
      <c r="E32" s="2" t="s">
        <v>6</v>
      </c>
    </row>
    <row r="33" spans="1:5" ht="12.75" outlineLevel="2">
      <c r="A33" s="2" t="s">
        <v>3</v>
      </c>
      <c r="B33" s="2">
        <v>40</v>
      </c>
      <c r="C33" s="2" t="s">
        <v>13</v>
      </c>
      <c r="D33" s="3">
        <v>38822</v>
      </c>
      <c r="E33" s="2" t="s">
        <v>6</v>
      </c>
    </row>
    <row r="34" spans="1:5" ht="12.75" outlineLevel="2">
      <c r="A34" s="2" t="s">
        <v>3</v>
      </c>
      <c r="B34" s="2">
        <v>32</v>
      </c>
      <c r="C34" s="2" t="s">
        <v>13</v>
      </c>
      <c r="D34" s="3">
        <v>31388</v>
      </c>
      <c r="E34" s="2" t="s">
        <v>7</v>
      </c>
    </row>
    <row r="35" spans="1:5" ht="12.75" outlineLevel="2">
      <c r="A35" s="2" t="s">
        <v>3</v>
      </c>
      <c r="B35" s="2">
        <v>36</v>
      </c>
      <c r="C35" s="2" t="s">
        <v>13</v>
      </c>
      <c r="D35" s="3">
        <v>35683.2</v>
      </c>
      <c r="E35" s="2" t="s">
        <v>7</v>
      </c>
    </row>
    <row r="36" spans="1:5" ht="12.75" outlineLevel="2">
      <c r="A36" s="2" t="s">
        <v>3</v>
      </c>
      <c r="B36" s="2">
        <v>41</v>
      </c>
      <c r="C36" s="2" t="s">
        <v>13</v>
      </c>
      <c r="D36" s="3">
        <v>38326.4</v>
      </c>
      <c r="E36" s="2" t="s">
        <v>7</v>
      </c>
    </row>
    <row r="37" spans="1:5" ht="12.75" outlineLevel="2">
      <c r="A37" s="2" t="s">
        <v>3</v>
      </c>
      <c r="B37" s="2">
        <v>38</v>
      </c>
      <c r="C37" s="2" t="s">
        <v>13</v>
      </c>
      <c r="D37" s="3">
        <v>36674.4</v>
      </c>
      <c r="E37" s="2" t="s">
        <v>7</v>
      </c>
    </row>
    <row r="38" spans="1:5" ht="12.75" outlineLevel="2">
      <c r="A38" s="2" t="s">
        <v>3</v>
      </c>
      <c r="B38" s="2">
        <v>49</v>
      </c>
      <c r="C38" s="2" t="s">
        <v>13</v>
      </c>
      <c r="D38" s="3">
        <v>42952</v>
      </c>
      <c r="E38" s="2" t="s">
        <v>6</v>
      </c>
    </row>
    <row r="39" spans="1:5" ht="12.75" outlineLevel="2">
      <c r="A39" s="2" t="s">
        <v>3</v>
      </c>
      <c r="B39" s="2">
        <v>29</v>
      </c>
      <c r="C39" s="2" t="s">
        <v>13</v>
      </c>
      <c r="D39" s="3">
        <v>28579.6</v>
      </c>
      <c r="E39" s="2" t="s">
        <v>7</v>
      </c>
    </row>
    <row r="40" spans="1:5" ht="12.75" outlineLevel="2">
      <c r="A40" s="2" t="s">
        <v>3</v>
      </c>
      <c r="B40" s="2">
        <v>30</v>
      </c>
      <c r="C40" s="2" t="s">
        <v>13</v>
      </c>
      <c r="D40" s="3">
        <v>29405.6</v>
      </c>
      <c r="E40" s="2" t="s">
        <v>6</v>
      </c>
    </row>
    <row r="41" spans="1:5" ht="12.75" outlineLevel="2">
      <c r="A41" s="2" t="s">
        <v>3</v>
      </c>
      <c r="B41" s="2">
        <v>27</v>
      </c>
      <c r="C41" s="2" t="s">
        <v>13</v>
      </c>
      <c r="D41" s="3">
        <v>26927.6</v>
      </c>
      <c r="E41" s="2" t="s">
        <v>7</v>
      </c>
    </row>
    <row r="42" spans="1:5" ht="12.75" outlineLevel="2">
      <c r="A42" s="2" t="s">
        <v>3</v>
      </c>
      <c r="B42" s="2">
        <v>33</v>
      </c>
      <c r="C42" s="2" t="s">
        <v>13</v>
      </c>
      <c r="D42" s="3">
        <v>32048.8</v>
      </c>
      <c r="E42" s="2" t="s">
        <v>7</v>
      </c>
    </row>
    <row r="43" spans="1:5" ht="12.75" outlineLevel="2">
      <c r="A43" s="2" t="s">
        <v>3</v>
      </c>
      <c r="B43" s="2">
        <v>30</v>
      </c>
      <c r="C43" s="2" t="s">
        <v>13</v>
      </c>
      <c r="D43" s="3">
        <v>29736</v>
      </c>
      <c r="E43" s="2" t="s">
        <v>6</v>
      </c>
    </row>
    <row r="44" spans="1:5" ht="12.75" outlineLevel="2">
      <c r="A44" s="2" t="s">
        <v>3</v>
      </c>
      <c r="B44" s="2">
        <v>46</v>
      </c>
      <c r="C44" s="2" t="s">
        <v>13</v>
      </c>
      <c r="D44" s="3">
        <v>38987.2</v>
      </c>
      <c r="E44" s="2" t="s">
        <v>8</v>
      </c>
    </row>
    <row r="45" spans="1:5" ht="12.75" outlineLevel="2">
      <c r="A45" s="2" t="s">
        <v>3</v>
      </c>
      <c r="B45" s="2">
        <v>29</v>
      </c>
      <c r="C45" s="2" t="s">
        <v>13</v>
      </c>
      <c r="D45" s="3">
        <v>28910</v>
      </c>
      <c r="E45" s="2" t="s">
        <v>6</v>
      </c>
    </row>
    <row r="46" spans="1:5" ht="12.75" outlineLevel="2">
      <c r="A46" s="2" t="s">
        <v>2</v>
      </c>
      <c r="B46" s="2">
        <v>46</v>
      </c>
      <c r="C46" s="2" t="s">
        <v>13</v>
      </c>
      <c r="D46" s="3">
        <v>51212</v>
      </c>
      <c r="E46" s="2" t="s">
        <v>6</v>
      </c>
    </row>
    <row r="47" spans="1:5" ht="12.75" outlineLevel="2">
      <c r="A47" s="2" t="s">
        <v>2</v>
      </c>
      <c r="B47" s="2">
        <v>49</v>
      </c>
      <c r="C47" s="2" t="s">
        <v>13</v>
      </c>
      <c r="D47" s="3">
        <v>55507.2</v>
      </c>
      <c r="E47" s="2" t="s">
        <v>6</v>
      </c>
    </row>
    <row r="48" spans="1:5" ht="12.75" outlineLevel="2">
      <c r="A48" s="2" t="s">
        <v>2</v>
      </c>
      <c r="B48" s="2">
        <v>42</v>
      </c>
      <c r="C48" s="2" t="s">
        <v>13</v>
      </c>
      <c r="D48" s="3">
        <v>51212</v>
      </c>
      <c r="E48" s="2" t="s">
        <v>7</v>
      </c>
    </row>
    <row r="49" spans="1:5" ht="12.75" outlineLevel="2">
      <c r="A49" s="2" t="s">
        <v>2</v>
      </c>
      <c r="B49" s="2">
        <v>41</v>
      </c>
      <c r="C49" s="2" t="s">
        <v>13</v>
      </c>
      <c r="D49" s="3">
        <v>52533.6</v>
      </c>
      <c r="E49" s="2" t="s">
        <v>6</v>
      </c>
    </row>
    <row r="50" spans="1:5" ht="12.75" outlineLevel="2">
      <c r="A50" s="2" t="s">
        <v>2</v>
      </c>
      <c r="B50" s="2">
        <v>51</v>
      </c>
      <c r="C50" s="2" t="s">
        <v>13</v>
      </c>
      <c r="D50" s="3">
        <v>52489.6</v>
      </c>
      <c r="E50" s="2" t="s">
        <v>6</v>
      </c>
    </row>
    <row r="51" spans="1:5" ht="12.75" outlineLevel="2">
      <c r="A51" s="2" t="s">
        <v>2</v>
      </c>
      <c r="B51" s="2">
        <v>33</v>
      </c>
      <c r="C51" s="2" t="s">
        <v>13</v>
      </c>
      <c r="D51" s="3">
        <v>40639.2</v>
      </c>
      <c r="E51" s="2" t="s">
        <v>6</v>
      </c>
    </row>
    <row r="52" spans="1:5" ht="12.75" outlineLevel="2">
      <c r="A52" s="2" t="s">
        <v>2</v>
      </c>
      <c r="B52" s="2">
        <v>33</v>
      </c>
      <c r="C52" s="2" t="s">
        <v>13</v>
      </c>
      <c r="D52" s="3">
        <v>40308.8</v>
      </c>
      <c r="E52" s="2" t="s">
        <v>6</v>
      </c>
    </row>
    <row r="53" spans="1:5" ht="12.75" outlineLevel="2">
      <c r="A53" s="2" t="s">
        <v>2</v>
      </c>
      <c r="B53" s="2">
        <v>36</v>
      </c>
      <c r="C53" s="2" t="s">
        <v>13</v>
      </c>
      <c r="D53" s="3">
        <v>46256</v>
      </c>
      <c r="E53" s="2" t="s">
        <v>6</v>
      </c>
    </row>
    <row r="54" spans="1:5" ht="12.75" outlineLevel="2">
      <c r="A54" s="2" t="s">
        <v>2</v>
      </c>
      <c r="B54" s="2">
        <v>37</v>
      </c>
      <c r="C54" s="2" t="s">
        <v>13</v>
      </c>
      <c r="D54" s="3">
        <v>47412.4</v>
      </c>
      <c r="E54" s="2" t="s">
        <v>6</v>
      </c>
    </row>
    <row r="55" spans="1:5" ht="12.75" outlineLevel="2">
      <c r="A55" s="2" t="s">
        <v>2</v>
      </c>
      <c r="B55" s="2">
        <v>29</v>
      </c>
      <c r="C55" s="2" t="s">
        <v>13</v>
      </c>
      <c r="D55" s="3">
        <v>34361.6</v>
      </c>
      <c r="E55" s="2" t="s">
        <v>6</v>
      </c>
    </row>
    <row r="56" spans="1:5" ht="12.75" outlineLevel="2">
      <c r="A56" s="2" t="s">
        <v>2</v>
      </c>
      <c r="B56" s="2">
        <v>44</v>
      </c>
      <c r="C56" s="2" t="s">
        <v>13</v>
      </c>
      <c r="D56" s="3">
        <v>52533.6</v>
      </c>
      <c r="E56" s="2" t="s">
        <v>6</v>
      </c>
    </row>
    <row r="57" spans="1:5" ht="12.75" outlineLevel="2">
      <c r="A57" s="2" t="s">
        <v>2</v>
      </c>
      <c r="B57" s="2">
        <v>28</v>
      </c>
      <c r="C57" s="2" t="s">
        <v>13</v>
      </c>
      <c r="D57" s="3">
        <v>32709.6</v>
      </c>
      <c r="E57" s="2" t="s">
        <v>6</v>
      </c>
    </row>
    <row r="58" spans="1:5" ht="12.75" outlineLevel="2">
      <c r="A58" s="2" t="s">
        <v>2</v>
      </c>
      <c r="B58" s="2">
        <v>38</v>
      </c>
      <c r="C58" s="2" t="s">
        <v>13</v>
      </c>
      <c r="D58" s="3">
        <v>48073.2</v>
      </c>
      <c r="E58" s="2" t="s">
        <v>8</v>
      </c>
    </row>
    <row r="59" spans="1:5" ht="12.75" outlineLevel="2">
      <c r="A59" s="2" t="s">
        <v>2</v>
      </c>
      <c r="B59" s="2">
        <v>32</v>
      </c>
      <c r="C59" s="2" t="s">
        <v>13</v>
      </c>
      <c r="D59" s="3">
        <v>39152.4</v>
      </c>
      <c r="E59" s="2" t="s">
        <v>7</v>
      </c>
    </row>
    <row r="60" spans="1:5" ht="12.75" outlineLevel="2">
      <c r="A60" s="2" t="s">
        <v>2</v>
      </c>
      <c r="B60" s="2">
        <v>38</v>
      </c>
      <c r="C60" s="2" t="s">
        <v>13</v>
      </c>
      <c r="D60" s="3">
        <v>48403.6</v>
      </c>
      <c r="E60" s="2" t="s">
        <v>6</v>
      </c>
    </row>
    <row r="61" spans="1:5" ht="12.75" outlineLevel="2">
      <c r="A61" s="2" t="s">
        <v>2</v>
      </c>
      <c r="B61" s="2">
        <v>27</v>
      </c>
      <c r="C61" s="2" t="s">
        <v>13</v>
      </c>
      <c r="D61" s="3">
        <v>31222.8</v>
      </c>
      <c r="E61" s="2" t="s">
        <v>7</v>
      </c>
    </row>
    <row r="62" spans="1:5" ht="12.75" outlineLevel="2">
      <c r="A62" s="2" t="s">
        <v>2</v>
      </c>
      <c r="B62" s="2">
        <v>45</v>
      </c>
      <c r="C62" s="2" t="s">
        <v>13</v>
      </c>
      <c r="D62" s="3">
        <v>51046.8</v>
      </c>
      <c r="E62" s="2" t="s">
        <v>8</v>
      </c>
    </row>
    <row r="63" spans="1:5" ht="12.75" outlineLevel="2">
      <c r="A63" s="2" t="s">
        <v>2</v>
      </c>
      <c r="B63" s="2">
        <v>25</v>
      </c>
      <c r="C63" s="2" t="s">
        <v>13</v>
      </c>
      <c r="D63" s="3">
        <v>28744.8</v>
      </c>
      <c r="E63" s="2" t="s">
        <v>6</v>
      </c>
    </row>
    <row r="64" spans="1:5" ht="12.75" outlineLevel="2">
      <c r="A64" s="2" t="s">
        <v>2</v>
      </c>
      <c r="B64" s="2">
        <v>35</v>
      </c>
      <c r="C64" s="2" t="s">
        <v>13</v>
      </c>
      <c r="D64" s="3">
        <v>43943.2</v>
      </c>
      <c r="E64" s="2" t="s">
        <v>6</v>
      </c>
    </row>
    <row r="65" spans="1:5" ht="12.75" outlineLevel="2">
      <c r="A65" s="2" t="s">
        <v>2</v>
      </c>
      <c r="B65" s="2">
        <v>37</v>
      </c>
      <c r="C65" s="2" t="s">
        <v>13</v>
      </c>
      <c r="D65" s="3">
        <v>47082</v>
      </c>
      <c r="E65" s="2" t="s">
        <v>7</v>
      </c>
    </row>
    <row r="66" spans="1:5" ht="12.75" outlineLevel="2">
      <c r="A66" s="2" t="s">
        <v>2</v>
      </c>
      <c r="B66" s="2">
        <v>39</v>
      </c>
      <c r="C66" s="2" t="s">
        <v>13</v>
      </c>
      <c r="D66" s="3">
        <v>49064.4</v>
      </c>
      <c r="E66" s="2" t="s">
        <v>6</v>
      </c>
    </row>
    <row r="67" spans="1:5" ht="12.75" outlineLevel="2">
      <c r="A67" s="2" t="s">
        <v>2</v>
      </c>
      <c r="B67" s="2">
        <v>30</v>
      </c>
      <c r="C67" s="2" t="s">
        <v>13</v>
      </c>
      <c r="D67" s="3">
        <v>36344</v>
      </c>
      <c r="E67" s="2" t="s">
        <v>6</v>
      </c>
    </row>
    <row r="68" spans="1:5" ht="12.75" outlineLevel="2">
      <c r="A68" s="2" t="s">
        <v>2</v>
      </c>
      <c r="B68" s="2">
        <v>34</v>
      </c>
      <c r="C68" s="2" t="s">
        <v>13</v>
      </c>
      <c r="D68" s="3">
        <v>43943.2</v>
      </c>
      <c r="E68" s="2" t="s">
        <v>7</v>
      </c>
    </row>
    <row r="69" spans="1:5" ht="12.75" outlineLevel="2">
      <c r="A69" s="2" t="s">
        <v>2</v>
      </c>
      <c r="B69" s="2">
        <v>36</v>
      </c>
      <c r="C69" s="2" t="s">
        <v>13</v>
      </c>
      <c r="D69" s="3">
        <v>45925.6</v>
      </c>
      <c r="E69" s="2" t="s">
        <v>6</v>
      </c>
    </row>
    <row r="70" spans="1:5" ht="12.75" outlineLevel="2">
      <c r="A70" s="2" t="s">
        <v>2</v>
      </c>
      <c r="B70" s="2">
        <v>30</v>
      </c>
      <c r="C70" s="2" t="s">
        <v>13</v>
      </c>
      <c r="D70" s="3">
        <v>36013.6</v>
      </c>
      <c r="E70" s="2" t="s">
        <v>6</v>
      </c>
    </row>
    <row r="71" spans="1:5" ht="12.75" outlineLevel="2">
      <c r="A71" s="2" t="s">
        <v>2</v>
      </c>
      <c r="B71" s="2">
        <v>40</v>
      </c>
      <c r="C71" s="2" t="s">
        <v>13</v>
      </c>
      <c r="D71" s="3">
        <v>51046.8</v>
      </c>
      <c r="E71" s="2" t="s">
        <v>7</v>
      </c>
    </row>
    <row r="72" spans="1:5" ht="12.75" outlineLevel="2">
      <c r="A72" s="2" t="s">
        <v>2</v>
      </c>
      <c r="B72" s="2">
        <v>31</v>
      </c>
      <c r="C72" s="2" t="s">
        <v>13</v>
      </c>
      <c r="D72" s="3">
        <v>37004.8</v>
      </c>
      <c r="E72" s="2" t="s">
        <v>6</v>
      </c>
    </row>
    <row r="73" spans="1:5" ht="12.75" outlineLevel="2">
      <c r="A73" s="2" t="s">
        <v>2</v>
      </c>
      <c r="B73" s="2">
        <v>32</v>
      </c>
      <c r="C73" s="2" t="s">
        <v>13</v>
      </c>
      <c r="D73" s="3">
        <v>39482.8</v>
      </c>
      <c r="E73" s="2" t="s">
        <v>8</v>
      </c>
    </row>
    <row r="74" spans="1:5" ht="12.75" outlineLevel="2">
      <c r="A74" s="2" t="s">
        <v>2</v>
      </c>
      <c r="B74" s="2">
        <v>26</v>
      </c>
      <c r="C74" s="2" t="s">
        <v>13</v>
      </c>
      <c r="D74" s="3">
        <v>29240.4</v>
      </c>
      <c r="E74" s="2" t="s">
        <v>6</v>
      </c>
    </row>
    <row r="75" spans="1:5" ht="12.75" outlineLevel="2">
      <c r="A75" s="2" t="s">
        <v>2</v>
      </c>
      <c r="B75" s="2">
        <v>25</v>
      </c>
      <c r="C75" s="2" t="s">
        <v>13</v>
      </c>
      <c r="D75" s="3">
        <v>29075.2</v>
      </c>
      <c r="E75" s="2" t="s">
        <v>7</v>
      </c>
    </row>
    <row r="76" spans="1:5" ht="12.75" outlineLevel="2">
      <c r="A76" s="2" t="s">
        <v>2</v>
      </c>
      <c r="B76" s="2">
        <v>35</v>
      </c>
      <c r="C76" s="2" t="s">
        <v>13</v>
      </c>
      <c r="D76" s="3">
        <v>44273.6</v>
      </c>
      <c r="E76" s="2" t="s">
        <v>6</v>
      </c>
    </row>
    <row r="77" spans="1:5" ht="12.75" outlineLevel="2">
      <c r="A77" s="2" t="s">
        <v>2</v>
      </c>
      <c r="B77" s="2">
        <v>50</v>
      </c>
      <c r="C77" s="2" t="s">
        <v>13</v>
      </c>
      <c r="D77" s="3">
        <v>53029.2</v>
      </c>
      <c r="E77" s="2" t="s">
        <v>6</v>
      </c>
    </row>
    <row r="78" spans="1:5" ht="12.75" outlineLevel="2">
      <c r="A78" s="2" t="s">
        <v>2</v>
      </c>
      <c r="B78" s="2">
        <v>31</v>
      </c>
      <c r="C78" s="2" t="s">
        <v>13</v>
      </c>
      <c r="D78" s="3">
        <v>36674.4</v>
      </c>
      <c r="E78" s="2" t="s">
        <v>6</v>
      </c>
    </row>
    <row r="79" spans="1:5" ht="12.75" outlineLevel="2">
      <c r="A79" s="2" t="s">
        <v>2</v>
      </c>
      <c r="B79" s="2">
        <v>26</v>
      </c>
      <c r="C79" s="2" t="s">
        <v>13</v>
      </c>
      <c r="D79" s="3">
        <v>28910</v>
      </c>
      <c r="E79" s="2" t="s">
        <v>6</v>
      </c>
    </row>
    <row r="80" spans="1:5" ht="12.75" outlineLevel="2">
      <c r="A80" s="2" t="s">
        <v>2</v>
      </c>
      <c r="B80" s="2">
        <v>28</v>
      </c>
      <c r="C80" s="2" t="s">
        <v>13</v>
      </c>
      <c r="D80" s="3">
        <v>33040</v>
      </c>
      <c r="E80" s="2" t="s">
        <v>6</v>
      </c>
    </row>
    <row r="81" spans="1:5" ht="12.75" outlineLevel="2">
      <c r="A81" s="2" t="s">
        <v>2</v>
      </c>
      <c r="B81" s="2">
        <v>40</v>
      </c>
      <c r="C81" s="2" t="s">
        <v>13</v>
      </c>
      <c r="D81" s="3">
        <v>50716.4</v>
      </c>
      <c r="E81" s="2" t="s">
        <v>6</v>
      </c>
    </row>
    <row r="82" spans="1:5" ht="12.75" outlineLevel="2">
      <c r="A82" s="2" t="s">
        <v>2</v>
      </c>
      <c r="B82" s="2">
        <v>34</v>
      </c>
      <c r="C82" s="2" t="s">
        <v>13</v>
      </c>
      <c r="D82" s="3">
        <v>43612.8</v>
      </c>
      <c r="E82" s="2" t="s">
        <v>6</v>
      </c>
    </row>
    <row r="83" spans="1:5" ht="12.75" outlineLevel="2">
      <c r="A83" s="2" t="s">
        <v>2</v>
      </c>
      <c r="B83" s="2">
        <v>47</v>
      </c>
      <c r="C83" s="2" t="s">
        <v>13</v>
      </c>
      <c r="D83" s="3">
        <v>51872.8</v>
      </c>
      <c r="E83" s="2" t="s">
        <v>6</v>
      </c>
    </row>
    <row r="84" spans="1:5" ht="12.75" outlineLevel="1">
      <c r="A84" s="2"/>
      <c r="B84" s="2">
        <f>SUBTOTAL(1,B20:B83)</f>
        <v>34.859375</v>
      </c>
      <c r="C84" s="7" t="s">
        <v>23</v>
      </c>
      <c r="D84" s="3">
        <f>SUBTOTAL(1,D20:D83)</f>
        <v>38733.55</v>
      </c>
      <c r="E84" s="2"/>
    </row>
    <row r="85" spans="1:5" ht="12.75">
      <c r="A85" s="2"/>
      <c r="B85" s="2">
        <f>SUBTOTAL(1,B6:B83)</f>
        <v>34.62337662337662</v>
      </c>
      <c r="C85" s="7" t="s">
        <v>17</v>
      </c>
      <c r="D85" s="3">
        <f>SUBTOTAL(1,D6:D83)</f>
        <v>37510.72987012987</v>
      </c>
      <c r="E85" s="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3" width="10.8515625" style="0" bestFit="1" customWidth="1"/>
    <col min="4" max="4" width="9.57421875" style="0" bestFit="1" customWidth="1"/>
  </cols>
  <sheetData>
    <row r="1" ht="12.75">
      <c r="A1" s="4" t="s">
        <v>63</v>
      </c>
    </row>
    <row r="2" ht="12.75">
      <c r="A2" s="4" t="s">
        <v>64</v>
      </c>
    </row>
    <row r="5" spans="1:5" ht="12.75">
      <c r="A5" s="1" t="s">
        <v>1</v>
      </c>
      <c r="B5" s="1" t="s">
        <v>0</v>
      </c>
      <c r="C5" s="1" t="s">
        <v>9</v>
      </c>
      <c r="D5" s="1" t="s">
        <v>4</v>
      </c>
      <c r="E5" s="1" t="s">
        <v>5</v>
      </c>
    </row>
    <row r="6" spans="1:5" ht="12.75">
      <c r="A6" s="2" t="s">
        <v>3</v>
      </c>
      <c r="B6" s="2">
        <v>28</v>
      </c>
      <c r="C6" s="2" t="s">
        <v>13</v>
      </c>
      <c r="D6" s="3">
        <v>28084</v>
      </c>
      <c r="E6" s="2" t="s">
        <v>6</v>
      </c>
    </row>
    <row r="7" spans="1:5" ht="12.75">
      <c r="A7" s="2" t="s">
        <v>2</v>
      </c>
      <c r="B7" s="2">
        <v>46</v>
      </c>
      <c r="C7" s="2" t="s">
        <v>13</v>
      </c>
      <c r="D7" s="3">
        <v>51212</v>
      </c>
      <c r="E7" s="2" t="s">
        <v>6</v>
      </c>
    </row>
    <row r="8" spans="1:5" ht="12.75">
      <c r="A8" s="2" t="s">
        <v>2</v>
      </c>
      <c r="B8" s="2">
        <v>49</v>
      </c>
      <c r="C8" s="2" t="s">
        <v>13</v>
      </c>
      <c r="D8" s="3">
        <v>55507.2</v>
      </c>
      <c r="E8" s="2" t="s">
        <v>6</v>
      </c>
    </row>
    <row r="9" spans="1:5" ht="12.75">
      <c r="A9" s="2" t="s">
        <v>2</v>
      </c>
      <c r="B9" s="2">
        <v>42</v>
      </c>
      <c r="C9" s="2" t="s">
        <v>13</v>
      </c>
      <c r="D9" s="3">
        <v>51212</v>
      </c>
      <c r="E9" s="2" t="s">
        <v>7</v>
      </c>
    </row>
    <row r="10" spans="1:5" ht="12.75">
      <c r="A10" s="2" t="s">
        <v>2</v>
      </c>
      <c r="B10" s="2">
        <v>39</v>
      </c>
      <c r="C10" s="2" t="s">
        <v>10</v>
      </c>
      <c r="D10" s="3">
        <v>42885.92</v>
      </c>
      <c r="E10" s="2" t="s">
        <v>6</v>
      </c>
    </row>
    <row r="11" spans="1:5" ht="12.75">
      <c r="A11" s="2" t="s">
        <v>2</v>
      </c>
      <c r="B11" s="2">
        <v>41</v>
      </c>
      <c r="C11" s="2" t="s">
        <v>13</v>
      </c>
      <c r="D11" s="3">
        <v>52533.6</v>
      </c>
      <c r="E11" s="2" t="s">
        <v>6</v>
      </c>
    </row>
    <row r="12" spans="1:5" ht="12.75">
      <c r="A12" s="2" t="s">
        <v>2</v>
      </c>
      <c r="B12" s="2">
        <v>51</v>
      </c>
      <c r="C12" s="2" t="s">
        <v>13</v>
      </c>
      <c r="D12" s="3">
        <v>52489.6</v>
      </c>
      <c r="E12" s="2" t="s">
        <v>6</v>
      </c>
    </row>
    <row r="13" spans="1:5" ht="12.75">
      <c r="A13" s="2" t="s">
        <v>2</v>
      </c>
      <c r="B13" s="2">
        <v>33</v>
      </c>
      <c r="C13" s="2" t="s">
        <v>13</v>
      </c>
      <c r="D13" s="3">
        <v>40639.2</v>
      </c>
      <c r="E13" s="2" t="s">
        <v>6</v>
      </c>
    </row>
    <row r="14" spans="1:5" ht="12.75">
      <c r="A14" s="2" t="s">
        <v>2</v>
      </c>
      <c r="B14" s="2">
        <v>33</v>
      </c>
      <c r="C14" s="2" t="s">
        <v>13</v>
      </c>
      <c r="D14" s="3">
        <v>40308.8</v>
      </c>
      <c r="E14" s="2" t="s">
        <v>6</v>
      </c>
    </row>
    <row r="15" spans="1:5" ht="12.75">
      <c r="A15" s="2" t="s">
        <v>3</v>
      </c>
      <c r="B15" s="2">
        <v>27</v>
      </c>
      <c r="C15" s="2" t="s">
        <v>10</v>
      </c>
      <c r="D15" s="3">
        <v>23987.04</v>
      </c>
      <c r="E15" s="2" t="s">
        <v>6</v>
      </c>
    </row>
    <row r="16" spans="1:5" ht="12.75">
      <c r="A16" s="2" t="s">
        <v>2</v>
      </c>
      <c r="B16" s="2">
        <v>36</v>
      </c>
      <c r="C16" s="2" t="s">
        <v>13</v>
      </c>
      <c r="D16" s="3">
        <v>46256</v>
      </c>
      <c r="E16" s="2" t="s">
        <v>6</v>
      </c>
    </row>
    <row r="17" spans="1:5" ht="12.75">
      <c r="A17" s="2" t="s">
        <v>3</v>
      </c>
      <c r="B17" s="2">
        <v>26</v>
      </c>
      <c r="C17" s="2" t="s">
        <v>13</v>
      </c>
      <c r="D17" s="3">
        <v>26762.4</v>
      </c>
      <c r="E17" s="2" t="s">
        <v>6</v>
      </c>
    </row>
    <row r="18" spans="1:5" ht="12.75">
      <c r="A18" s="2" t="s">
        <v>2</v>
      </c>
      <c r="B18" s="2">
        <v>27</v>
      </c>
      <c r="C18" s="2" t="s">
        <v>10</v>
      </c>
      <c r="D18" s="3">
        <v>27767</v>
      </c>
      <c r="E18" s="2" t="s">
        <v>6</v>
      </c>
    </row>
    <row r="19" spans="1:5" ht="12.75">
      <c r="A19" s="2" t="s">
        <v>2</v>
      </c>
      <c r="B19" s="2">
        <v>37</v>
      </c>
      <c r="C19" s="2" t="s">
        <v>13</v>
      </c>
      <c r="D19" s="3">
        <v>47412.4</v>
      </c>
      <c r="E19" s="2" t="s">
        <v>6</v>
      </c>
    </row>
    <row r="20" spans="1:5" ht="12.75">
      <c r="A20" s="2" t="s">
        <v>3</v>
      </c>
      <c r="B20" s="2">
        <v>29</v>
      </c>
      <c r="C20" s="2" t="s">
        <v>13</v>
      </c>
      <c r="D20" s="3">
        <v>28249.2</v>
      </c>
      <c r="E20" s="2" t="s">
        <v>7</v>
      </c>
    </row>
    <row r="21" spans="1:5" ht="12.75">
      <c r="A21" s="2" t="s">
        <v>2</v>
      </c>
      <c r="B21" s="2">
        <v>29</v>
      </c>
      <c r="C21" s="2" t="s">
        <v>13</v>
      </c>
      <c r="D21" s="3">
        <v>34361.6</v>
      </c>
      <c r="E21" s="2" t="s">
        <v>6</v>
      </c>
    </row>
    <row r="22" spans="1:5" ht="12.75">
      <c r="A22" s="2" t="s">
        <v>3</v>
      </c>
      <c r="B22" s="2">
        <v>34</v>
      </c>
      <c r="C22" s="2" t="s">
        <v>13</v>
      </c>
      <c r="D22" s="3">
        <v>34196.4</v>
      </c>
      <c r="E22" s="2" t="s">
        <v>6</v>
      </c>
    </row>
    <row r="23" spans="1:5" ht="12.75">
      <c r="A23" s="2" t="s">
        <v>3</v>
      </c>
      <c r="B23" s="2">
        <v>26</v>
      </c>
      <c r="C23" s="2" t="s">
        <v>13</v>
      </c>
      <c r="D23" s="3">
        <v>26432</v>
      </c>
      <c r="E23" s="2" t="s">
        <v>6</v>
      </c>
    </row>
    <row r="24" spans="1:5" ht="12.75">
      <c r="A24" s="2" t="s">
        <v>3</v>
      </c>
      <c r="B24" s="2">
        <v>28</v>
      </c>
      <c r="C24" s="2" t="s">
        <v>13</v>
      </c>
      <c r="D24" s="3">
        <v>28414.4</v>
      </c>
      <c r="E24" s="2" t="s">
        <v>8</v>
      </c>
    </row>
    <row r="25" spans="1:5" ht="12.75">
      <c r="A25" s="2" t="s">
        <v>2</v>
      </c>
      <c r="B25" s="2">
        <v>44</v>
      </c>
      <c r="C25" s="2" t="s">
        <v>13</v>
      </c>
      <c r="D25" s="3">
        <v>52533.6</v>
      </c>
      <c r="E25" s="2" t="s">
        <v>6</v>
      </c>
    </row>
    <row r="26" spans="1:5" ht="12.75">
      <c r="A26" s="2" t="s">
        <v>3</v>
      </c>
      <c r="B26" s="2">
        <v>35</v>
      </c>
      <c r="C26" s="2" t="s">
        <v>13</v>
      </c>
      <c r="D26" s="3">
        <v>34526.8</v>
      </c>
      <c r="E26" s="2" t="s">
        <v>6</v>
      </c>
    </row>
    <row r="27" spans="1:5" ht="12.75">
      <c r="A27" s="2" t="s">
        <v>2</v>
      </c>
      <c r="B27" s="2">
        <v>28</v>
      </c>
      <c r="C27" s="2" t="s">
        <v>13</v>
      </c>
      <c r="D27" s="3">
        <v>32709.6</v>
      </c>
      <c r="E27" s="2" t="s">
        <v>6</v>
      </c>
    </row>
    <row r="28" spans="1:5" ht="12.75">
      <c r="A28" s="2" t="s">
        <v>3</v>
      </c>
      <c r="B28" s="2">
        <v>44</v>
      </c>
      <c r="C28" s="2" t="s">
        <v>13</v>
      </c>
      <c r="D28" s="3">
        <v>41630.4</v>
      </c>
      <c r="E28" s="2" t="s">
        <v>6</v>
      </c>
    </row>
    <row r="29" spans="1:5" ht="12.75">
      <c r="A29" s="2" t="s">
        <v>2</v>
      </c>
      <c r="B29" s="2">
        <v>38</v>
      </c>
      <c r="C29" s="2" t="s">
        <v>13</v>
      </c>
      <c r="D29" s="3">
        <v>48073.2</v>
      </c>
      <c r="E29" s="2" t="s">
        <v>8</v>
      </c>
    </row>
    <row r="30" spans="1:5" ht="12.75">
      <c r="A30" s="2" t="s">
        <v>3</v>
      </c>
      <c r="B30" s="2">
        <v>31</v>
      </c>
      <c r="C30" s="2" t="s">
        <v>10</v>
      </c>
      <c r="D30" s="3">
        <v>26894.56</v>
      </c>
      <c r="E30" s="2" t="s">
        <v>6</v>
      </c>
    </row>
    <row r="31" spans="1:5" ht="12.75">
      <c r="A31" s="2" t="s">
        <v>2</v>
      </c>
      <c r="B31" s="2">
        <v>32</v>
      </c>
      <c r="C31" s="2" t="s">
        <v>13</v>
      </c>
      <c r="D31" s="3">
        <v>39152.4</v>
      </c>
      <c r="E31" s="2" t="s">
        <v>7</v>
      </c>
    </row>
    <row r="32" spans="1:5" ht="12.75">
      <c r="A32" s="2" t="s">
        <v>2</v>
      </c>
      <c r="B32" s="2">
        <v>38</v>
      </c>
      <c r="C32" s="2" t="s">
        <v>13</v>
      </c>
      <c r="D32" s="3">
        <v>48403.6</v>
      </c>
      <c r="E32" s="2" t="s">
        <v>6</v>
      </c>
    </row>
    <row r="33" spans="1:5" ht="12.75">
      <c r="A33" s="2" t="s">
        <v>3</v>
      </c>
      <c r="B33" s="2">
        <v>30</v>
      </c>
      <c r="C33" s="2" t="s">
        <v>13</v>
      </c>
      <c r="D33" s="3">
        <v>29075.2</v>
      </c>
      <c r="E33" s="2" t="s">
        <v>6</v>
      </c>
    </row>
    <row r="34" spans="1:5" ht="12.75">
      <c r="A34" s="2" t="s">
        <v>2</v>
      </c>
      <c r="B34" s="2">
        <v>27</v>
      </c>
      <c r="C34" s="2" t="s">
        <v>13</v>
      </c>
      <c r="D34" s="3">
        <v>31222.8</v>
      </c>
      <c r="E34" s="2" t="s">
        <v>7</v>
      </c>
    </row>
    <row r="35" spans="1:5" ht="12.75">
      <c r="A35" s="2" t="s">
        <v>2</v>
      </c>
      <c r="B35" s="2">
        <v>45</v>
      </c>
      <c r="C35" s="2" t="s">
        <v>13</v>
      </c>
      <c r="D35" s="3">
        <v>51046.8</v>
      </c>
      <c r="E35" s="2" t="s">
        <v>8</v>
      </c>
    </row>
    <row r="36" spans="1:5" ht="12.75">
      <c r="A36" s="2" t="s">
        <v>3</v>
      </c>
      <c r="B36" s="2">
        <v>28</v>
      </c>
      <c r="C36" s="2" t="s">
        <v>13</v>
      </c>
      <c r="D36" s="3">
        <v>28744.8</v>
      </c>
      <c r="E36" s="2" t="s">
        <v>6</v>
      </c>
    </row>
    <row r="37" spans="1:5" ht="12.75">
      <c r="A37" s="2" t="s">
        <v>2</v>
      </c>
      <c r="B37" s="2">
        <v>25</v>
      </c>
      <c r="C37" s="2" t="s">
        <v>13</v>
      </c>
      <c r="D37" s="3">
        <v>28744.8</v>
      </c>
      <c r="E37" s="2" t="s">
        <v>6</v>
      </c>
    </row>
    <row r="38" spans="1:5" ht="12.75">
      <c r="A38" s="2" t="s">
        <v>3</v>
      </c>
      <c r="B38" s="2">
        <v>32</v>
      </c>
      <c r="C38" s="2" t="s">
        <v>13</v>
      </c>
      <c r="D38" s="3">
        <v>31057.6</v>
      </c>
      <c r="E38" s="2" t="s">
        <v>6</v>
      </c>
    </row>
    <row r="39" spans="1:5" ht="12.75">
      <c r="A39" s="2" t="s">
        <v>2</v>
      </c>
      <c r="B39" s="2">
        <v>35</v>
      </c>
      <c r="C39" s="2" t="s">
        <v>13</v>
      </c>
      <c r="D39" s="3">
        <v>43943.2</v>
      </c>
      <c r="E39" s="2" t="s">
        <v>6</v>
      </c>
    </row>
    <row r="40" spans="1:5" ht="12.75">
      <c r="A40" s="2" t="s">
        <v>2</v>
      </c>
      <c r="B40" s="2">
        <v>37</v>
      </c>
      <c r="C40" s="2" t="s">
        <v>13</v>
      </c>
      <c r="D40" s="3">
        <v>47082</v>
      </c>
      <c r="E40" s="2" t="s">
        <v>7</v>
      </c>
    </row>
    <row r="41" spans="1:5" ht="12.75">
      <c r="A41" s="2" t="s">
        <v>2</v>
      </c>
      <c r="B41" s="2">
        <v>43</v>
      </c>
      <c r="C41" s="2" t="s">
        <v>10</v>
      </c>
      <c r="D41" s="3">
        <v>44194.304000000004</v>
      </c>
      <c r="E41" s="2" t="s">
        <v>6</v>
      </c>
    </row>
    <row r="42" spans="1:5" ht="12.75">
      <c r="A42" s="2" t="s">
        <v>2</v>
      </c>
      <c r="B42" s="2">
        <v>29</v>
      </c>
      <c r="C42" s="2" t="s">
        <v>10</v>
      </c>
      <c r="D42" s="3">
        <v>30528.96</v>
      </c>
      <c r="E42" s="2" t="s">
        <v>7</v>
      </c>
    </row>
    <row r="43" spans="1:5" ht="12.75">
      <c r="A43" s="2" t="s">
        <v>3</v>
      </c>
      <c r="B43" s="2">
        <v>34</v>
      </c>
      <c r="C43" s="2" t="s">
        <v>13</v>
      </c>
      <c r="D43" s="3">
        <v>34526.8</v>
      </c>
      <c r="E43" s="2" t="s">
        <v>6</v>
      </c>
    </row>
    <row r="44" spans="1:5" ht="12.75">
      <c r="A44" s="2" t="s">
        <v>3</v>
      </c>
      <c r="B44" s="2">
        <v>37</v>
      </c>
      <c r="C44" s="2" t="s">
        <v>13</v>
      </c>
      <c r="D44" s="3">
        <v>34692</v>
      </c>
      <c r="E44" s="2" t="s">
        <v>6</v>
      </c>
    </row>
    <row r="45" spans="1:5" ht="12.75">
      <c r="A45" s="2" t="s">
        <v>2</v>
      </c>
      <c r="B45" s="2">
        <v>39</v>
      </c>
      <c r="C45" s="2" t="s">
        <v>13</v>
      </c>
      <c r="D45" s="3">
        <v>49064.4</v>
      </c>
      <c r="E45" s="2" t="s">
        <v>6</v>
      </c>
    </row>
    <row r="46" spans="1:5" ht="12.75">
      <c r="A46" s="2" t="s">
        <v>3</v>
      </c>
      <c r="B46" s="2">
        <v>40</v>
      </c>
      <c r="C46" s="2" t="s">
        <v>13</v>
      </c>
      <c r="D46" s="3">
        <v>38822</v>
      </c>
      <c r="E46" s="2" t="s">
        <v>6</v>
      </c>
    </row>
    <row r="47" spans="1:5" ht="12.75">
      <c r="A47" s="2" t="s">
        <v>3</v>
      </c>
      <c r="B47" s="2">
        <v>25</v>
      </c>
      <c r="C47" s="2" t="s">
        <v>10</v>
      </c>
      <c r="D47" s="3">
        <v>22533.28</v>
      </c>
      <c r="E47" s="2" t="s">
        <v>7</v>
      </c>
    </row>
    <row r="48" spans="1:5" ht="12.75">
      <c r="A48" s="2" t="s">
        <v>2</v>
      </c>
      <c r="B48" s="2">
        <v>30</v>
      </c>
      <c r="C48" s="2" t="s">
        <v>13</v>
      </c>
      <c r="D48" s="3">
        <v>36344</v>
      </c>
      <c r="E48" s="2" t="s">
        <v>6</v>
      </c>
    </row>
    <row r="49" spans="1:5" ht="12.75">
      <c r="A49" s="2" t="s">
        <v>2</v>
      </c>
      <c r="B49" s="2">
        <v>34</v>
      </c>
      <c r="C49" s="2" t="s">
        <v>13</v>
      </c>
      <c r="D49" s="3">
        <v>43943.2</v>
      </c>
      <c r="E49" s="2" t="s">
        <v>7</v>
      </c>
    </row>
    <row r="50" spans="1:5" ht="12.75">
      <c r="A50" s="2" t="s">
        <v>2</v>
      </c>
      <c r="B50" s="2">
        <v>36</v>
      </c>
      <c r="C50" s="2" t="s">
        <v>13</v>
      </c>
      <c r="D50" s="3">
        <v>45925.6</v>
      </c>
      <c r="E50" s="2" t="s">
        <v>6</v>
      </c>
    </row>
    <row r="51" spans="1:5" ht="12.75">
      <c r="A51" s="2" t="s">
        <v>2</v>
      </c>
      <c r="B51" s="2">
        <v>30</v>
      </c>
      <c r="C51" s="2" t="s">
        <v>13</v>
      </c>
      <c r="D51" s="3">
        <v>36013.6</v>
      </c>
      <c r="E51" s="2" t="s">
        <v>6</v>
      </c>
    </row>
    <row r="52" spans="1:5" ht="12.75">
      <c r="A52" s="2" t="s">
        <v>2</v>
      </c>
      <c r="B52" s="2">
        <v>40</v>
      </c>
      <c r="C52" s="2" t="s">
        <v>13</v>
      </c>
      <c r="D52" s="3">
        <v>51046.8</v>
      </c>
      <c r="E52" s="2" t="s">
        <v>7</v>
      </c>
    </row>
    <row r="53" spans="1:5" ht="12.75">
      <c r="A53" s="2" t="s">
        <v>3</v>
      </c>
      <c r="B53" s="2">
        <v>32</v>
      </c>
      <c r="C53" s="2" t="s">
        <v>13</v>
      </c>
      <c r="D53" s="3">
        <v>31388</v>
      </c>
      <c r="E53" s="2" t="s">
        <v>7</v>
      </c>
    </row>
    <row r="54" spans="1:5" ht="12.75">
      <c r="A54" s="2" t="s">
        <v>2</v>
      </c>
      <c r="B54" s="2">
        <v>31</v>
      </c>
      <c r="C54" s="2" t="s">
        <v>13</v>
      </c>
      <c r="D54" s="3">
        <v>37004.8</v>
      </c>
      <c r="E54" s="2" t="s">
        <v>6</v>
      </c>
    </row>
    <row r="55" spans="1:5" ht="12.75">
      <c r="A55" s="2" t="s">
        <v>2</v>
      </c>
      <c r="B55" s="2">
        <v>32</v>
      </c>
      <c r="C55" s="2" t="s">
        <v>13</v>
      </c>
      <c r="D55" s="3">
        <v>39482.8</v>
      </c>
      <c r="E55" s="2" t="s">
        <v>8</v>
      </c>
    </row>
    <row r="56" spans="1:5" ht="12.75">
      <c r="A56" s="2" t="s">
        <v>2</v>
      </c>
      <c r="B56" s="2">
        <v>26</v>
      </c>
      <c r="C56" s="2" t="s">
        <v>13</v>
      </c>
      <c r="D56" s="3">
        <v>29240.4</v>
      </c>
      <c r="E56" s="2" t="s">
        <v>6</v>
      </c>
    </row>
    <row r="57" spans="1:5" ht="12.75">
      <c r="A57" s="2" t="s">
        <v>3</v>
      </c>
      <c r="B57" s="2">
        <v>33</v>
      </c>
      <c r="C57" s="2" t="s">
        <v>10</v>
      </c>
      <c r="D57" s="3">
        <v>28493.696</v>
      </c>
      <c r="E57" s="2" t="s">
        <v>6</v>
      </c>
    </row>
    <row r="58" spans="1:5" ht="12.75">
      <c r="A58" s="2" t="s">
        <v>2</v>
      </c>
      <c r="B58" s="2">
        <v>25</v>
      </c>
      <c r="C58" s="2" t="s">
        <v>13</v>
      </c>
      <c r="D58" s="3">
        <v>29075.2</v>
      </c>
      <c r="E58" s="2" t="s">
        <v>7</v>
      </c>
    </row>
    <row r="59" spans="1:5" ht="12.75">
      <c r="A59" s="2" t="s">
        <v>3</v>
      </c>
      <c r="B59" s="2">
        <v>36</v>
      </c>
      <c r="C59" s="2" t="s">
        <v>13</v>
      </c>
      <c r="D59" s="3">
        <v>35683.2</v>
      </c>
      <c r="E59" s="2" t="s">
        <v>7</v>
      </c>
    </row>
    <row r="60" spans="1:5" ht="12.75">
      <c r="A60" s="2" t="s">
        <v>3</v>
      </c>
      <c r="B60" s="2">
        <v>41</v>
      </c>
      <c r="C60" s="2" t="s">
        <v>13</v>
      </c>
      <c r="D60" s="3">
        <v>38326.4</v>
      </c>
      <c r="E60" s="2" t="s">
        <v>7</v>
      </c>
    </row>
    <row r="61" spans="1:5" ht="12.75">
      <c r="A61" s="2" t="s">
        <v>3</v>
      </c>
      <c r="B61" s="2">
        <v>38</v>
      </c>
      <c r="C61" s="2" t="s">
        <v>13</v>
      </c>
      <c r="D61" s="3">
        <v>36674.4</v>
      </c>
      <c r="E61" s="2" t="s">
        <v>7</v>
      </c>
    </row>
    <row r="62" spans="1:5" ht="12.75">
      <c r="A62" s="2" t="s">
        <v>3</v>
      </c>
      <c r="B62" s="2">
        <v>49</v>
      </c>
      <c r="C62" s="2" t="s">
        <v>13</v>
      </c>
      <c r="D62" s="3">
        <v>42952</v>
      </c>
      <c r="E62" s="2" t="s">
        <v>6</v>
      </c>
    </row>
    <row r="63" spans="1:5" ht="12.75">
      <c r="A63" s="2" t="s">
        <v>2</v>
      </c>
      <c r="B63" s="2">
        <v>35</v>
      </c>
      <c r="C63" s="2" t="s">
        <v>13</v>
      </c>
      <c r="D63" s="3">
        <v>44273.6</v>
      </c>
      <c r="E63" s="2" t="s">
        <v>6</v>
      </c>
    </row>
    <row r="64" spans="1:5" ht="12.75">
      <c r="A64" s="2" t="s">
        <v>2</v>
      </c>
      <c r="B64" s="2">
        <v>50</v>
      </c>
      <c r="C64" s="2" t="s">
        <v>13</v>
      </c>
      <c r="D64" s="3">
        <v>53029.2</v>
      </c>
      <c r="E64" s="2" t="s">
        <v>6</v>
      </c>
    </row>
    <row r="65" spans="1:5" ht="12.75">
      <c r="A65" s="2" t="s">
        <v>2</v>
      </c>
      <c r="B65" s="2">
        <v>31</v>
      </c>
      <c r="C65" s="2" t="s">
        <v>13</v>
      </c>
      <c r="D65" s="3">
        <v>36674.4</v>
      </c>
      <c r="E65" s="2" t="s">
        <v>6</v>
      </c>
    </row>
    <row r="66" spans="1:5" ht="12.75">
      <c r="A66" s="2" t="s">
        <v>2</v>
      </c>
      <c r="B66" s="2">
        <v>48</v>
      </c>
      <c r="C66" s="2" t="s">
        <v>10</v>
      </c>
      <c r="D66" s="3">
        <v>47537.952000000005</v>
      </c>
      <c r="E66" s="2" t="s">
        <v>6</v>
      </c>
    </row>
    <row r="67" spans="1:5" ht="12.75">
      <c r="A67" s="2" t="s">
        <v>3</v>
      </c>
      <c r="B67" s="2">
        <v>29</v>
      </c>
      <c r="C67" s="2" t="s">
        <v>13</v>
      </c>
      <c r="D67" s="3">
        <v>28579.6</v>
      </c>
      <c r="E67" s="2" t="s">
        <v>7</v>
      </c>
    </row>
    <row r="68" spans="1:5" ht="12.75">
      <c r="A68" s="2" t="s">
        <v>2</v>
      </c>
      <c r="B68" s="2">
        <v>26</v>
      </c>
      <c r="C68" s="2" t="s">
        <v>13</v>
      </c>
      <c r="D68" s="3">
        <v>28910</v>
      </c>
      <c r="E68" s="2" t="s">
        <v>6</v>
      </c>
    </row>
    <row r="69" spans="1:5" ht="12.75">
      <c r="A69" s="2" t="s">
        <v>3</v>
      </c>
      <c r="B69" s="2">
        <v>25</v>
      </c>
      <c r="C69" s="2" t="s">
        <v>10</v>
      </c>
      <c r="D69" s="3">
        <v>22242.528</v>
      </c>
      <c r="E69" s="2" t="s">
        <v>6</v>
      </c>
    </row>
    <row r="70" spans="1:5" ht="12.75">
      <c r="A70" s="2" t="s">
        <v>2</v>
      </c>
      <c r="B70" s="2">
        <v>28</v>
      </c>
      <c r="C70" s="2" t="s">
        <v>13</v>
      </c>
      <c r="D70" s="3">
        <v>33040</v>
      </c>
      <c r="E70" s="2" t="s">
        <v>6</v>
      </c>
    </row>
    <row r="71" spans="1:5" ht="12.75">
      <c r="A71" s="2" t="s">
        <v>3</v>
      </c>
      <c r="B71" s="2">
        <v>30</v>
      </c>
      <c r="C71" s="2" t="s">
        <v>13</v>
      </c>
      <c r="D71" s="3">
        <v>29405.6</v>
      </c>
      <c r="E71" s="2" t="s">
        <v>6</v>
      </c>
    </row>
    <row r="72" spans="1:5" ht="12.75">
      <c r="A72" s="2" t="s">
        <v>3</v>
      </c>
      <c r="B72" s="2">
        <v>35</v>
      </c>
      <c r="C72" s="2" t="s">
        <v>10</v>
      </c>
      <c r="D72" s="3">
        <v>30674.336</v>
      </c>
      <c r="E72" s="2" t="s">
        <v>7</v>
      </c>
    </row>
    <row r="73" spans="1:5" ht="12.75">
      <c r="A73" s="2" t="s">
        <v>2</v>
      </c>
      <c r="B73" s="2">
        <v>40</v>
      </c>
      <c r="C73" s="2" t="s">
        <v>13</v>
      </c>
      <c r="D73" s="3">
        <v>50716.4</v>
      </c>
      <c r="E73" s="2" t="s">
        <v>6</v>
      </c>
    </row>
    <row r="74" spans="1:5" ht="12.75">
      <c r="A74" s="2" t="s">
        <v>3</v>
      </c>
      <c r="B74" s="2">
        <v>27</v>
      </c>
      <c r="C74" s="2" t="s">
        <v>13</v>
      </c>
      <c r="D74" s="3">
        <v>26927.6</v>
      </c>
      <c r="E74" s="2" t="s">
        <v>7</v>
      </c>
    </row>
    <row r="75" spans="1:5" ht="12.75">
      <c r="A75" s="2" t="s">
        <v>3</v>
      </c>
      <c r="B75" s="2">
        <v>33</v>
      </c>
      <c r="C75" s="2" t="s">
        <v>13</v>
      </c>
      <c r="D75" s="3">
        <v>32048.8</v>
      </c>
      <c r="E75" s="2" t="s">
        <v>7</v>
      </c>
    </row>
    <row r="76" spans="1:5" ht="12.75">
      <c r="A76" s="2" t="s">
        <v>3</v>
      </c>
      <c r="B76" s="2">
        <v>30</v>
      </c>
      <c r="C76" s="2" t="s">
        <v>13</v>
      </c>
      <c r="D76" s="3">
        <v>29736</v>
      </c>
      <c r="E76" s="2" t="s">
        <v>6</v>
      </c>
    </row>
    <row r="77" spans="1:5" ht="12.75">
      <c r="A77" s="2" t="s">
        <v>2</v>
      </c>
      <c r="B77" s="2">
        <v>34</v>
      </c>
      <c r="C77" s="2" t="s">
        <v>13</v>
      </c>
      <c r="D77" s="3">
        <v>43612.8</v>
      </c>
      <c r="E77" s="2" t="s">
        <v>6</v>
      </c>
    </row>
    <row r="78" spans="1:5" ht="12.75">
      <c r="A78" s="2" t="s">
        <v>3</v>
      </c>
      <c r="B78" s="2">
        <v>42</v>
      </c>
      <c r="C78" s="2" t="s">
        <v>10</v>
      </c>
      <c r="D78" s="3">
        <v>35035.615999999995</v>
      </c>
      <c r="E78" s="2" t="s">
        <v>7</v>
      </c>
    </row>
    <row r="79" spans="1:5" ht="12.75">
      <c r="A79" s="2" t="s">
        <v>3</v>
      </c>
      <c r="B79" s="2">
        <v>46</v>
      </c>
      <c r="C79" s="2" t="s">
        <v>13</v>
      </c>
      <c r="D79" s="3">
        <v>38987.2</v>
      </c>
      <c r="E79" s="2" t="s">
        <v>8</v>
      </c>
    </row>
    <row r="80" spans="1:5" ht="12.75">
      <c r="A80" s="2" t="s">
        <v>2</v>
      </c>
      <c r="B80" s="2">
        <v>47</v>
      </c>
      <c r="C80" s="2" t="s">
        <v>13</v>
      </c>
      <c r="D80" s="3">
        <v>51872.8</v>
      </c>
      <c r="E80" s="2" t="s">
        <v>6</v>
      </c>
    </row>
    <row r="81" spans="1:5" ht="12.75">
      <c r="A81" s="2" t="s">
        <v>3</v>
      </c>
      <c r="B81" s="2">
        <v>31</v>
      </c>
      <c r="C81" s="2" t="s">
        <v>10</v>
      </c>
      <c r="D81" s="3">
        <v>26603.807999999997</v>
      </c>
      <c r="E81" s="2" t="s">
        <v>7</v>
      </c>
    </row>
    <row r="82" spans="1:5" ht="12.75">
      <c r="A82" s="2" t="s">
        <v>3</v>
      </c>
      <c r="B82" s="2">
        <v>29</v>
      </c>
      <c r="C82" s="2" t="s">
        <v>13</v>
      </c>
      <c r="D82" s="3">
        <v>28910</v>
      </c>
      <c r="E82" s="2" t="s">
        <v>6</v>
      </c>
    </row>
    <row r="87" spans="1:4" ht="12.75">
      <c r="A87" s="18" t="s">
        <v>65</v>
      </c>
      <c r="B87" s="18" t="s">
        <v>9</v>
      </c>
      <c r="C87" s="16"/>
      <c r="D87" s="17"/>
    </row>
    <row r="88" spans="1:4" ht="12.75">
      <c r="A88" s="18" t="s">
        <v>1</v>
      </c>
      <c r="B88" s="13" t="s">
        <v>10</v>
      </c>
      <c r="C88" s="14" t="s">
        <v>13</v>
      </c>
      <c r="D88" s="19" t="s">
        <v>66</v>
      </c>
    </row>
    <row r="89" spans="1:4" ht="12.75">
      <c r="A89" s="13" t="s">
        <v>3</v>
      </c>
      <c r="B89" s="26">
        <v>8</v>
      </c>
      <c r="C89" s="27">
        <v>26</v>
      </c>
      <c r="D89" s="20">
        <v>34</v>
      </c>
    </row>
    <row r="90" spans="1:4" ht="12.75">
      <c r="A90" s="15" t="s">
        <v>2</v>
      </c>
      <c r="B90" s="28">
        <v>5</v>
      </c>
      <c r="C90" s="29">
        <v>38</v>
      </c>
      <c r="D90" s="21">
        <v>43</v>
      </c>
    </row>
    <row r="91" spans="1:4" ht="12.75">
      <c r="A91" s="22" t="s">
        <v>66</v>
      </c>
      <c r="B91" s="24">
        <v>13</v>
      </c>
      <c r="C91" s="25">
        <v>64</v>
      </c>
      <c r="D91" s="23">
        <v>77</v>
      </c>
    </row>
    <row r="94" ht="12.75">
      <c r="A94" t="s">
        <v>67</v>
      </c>
    </row>
    <row r="95" spans="1:4" ht="12.75">
      <c r="A95" s="30"/>
      <c r="B95" s="30" t="s">
        <v>10</v>
      </c>
      <c r="C95" s="30" t="s">
        <v>13</v>
      </c>
      <c r="D95" s="30" t="s">
        <v>66</v>
      </c>
    </row>
    <row r="96" spans="1:4" ht="12.75">
      <c r="A96" s="30" t="s">
        <v>3</v>
      </c>
      <c r="B96" s="33">
        <f>B89/$D89*100</f>
        <v>23.52941176470588</v>
      </c>
      <c r="C96" s="33">
        <f>C89/$D89*100</f>
        <v>76.47058823529412</v>
      </c>
      <c r="D96" s="32">
        <f>D89/$D89*100</f>
        <v>100</v>
      </c>
    </row>
    <row r="97" spans="1:4" ht="12.75">
      <c r="A97" s="30" t="s">
        <v>2</v>
      </c>
      <c r="B97" s="33">
        <f aca="true" t="shared" si="0" ref="B97:D98">B90/$D90*100</f>
        <v>11.627906976744185</v>
      </c>
      <c r="C97" s="33">
        <f t="shared" si="0"/>
        <v>88.37209302325581</v>
      </c>
      <c r="D97" s="32">
        <f t="shared" si="0"/>
        <v>100</v>
      </c>
    </row>
    <row r="98" spans="1:4" ht="12.75">
      <c r="A98" s="30" t="s">
        <v>66</v>
      </c>
      <c r="B98" s="33">
        <f t="shared" si="0"/>
        <v>16.883116883116884</v>
      </c>
      <c r="C98" s="33">
        <f t="shared" si="0"/>
        <v>83.11688311688312</v>
      </c>
      <c r="D98" s="32">
        <f t="shared" si="0"/>
        <v>100</v>
      </c>
    </row>
  </sheetData>
  <printOptions/>
  <pageMargins left="0.75" right="0.75" top="1" bottom="1" header="0" footer="0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2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10.57421875" style="0" bestFit="1" customWidth="1"/>
  </cols>
  <sheetData>
    <row r="2" ht="12.75">
      <c r="A2" s="4" t="s">
        <v>31</v>
      </c>
    </row>
    <row r="3" ht="12.75">
      <c r="A3" s="11" t="s">
        <v>68</v>
      </c>
    </row>
    <row r="5" spans="7:11" ht="12.75">
      <c r="G5" s="2" t="s">
        <v>25</v>
      </c>
      <c r="H5" s="34" t="s">
        <v>29</v>
      </c>
      <c r="I5" s="34"/>
      <c r="J5" s="34"/>
      <c r="K5" s="34"/>
    </row>
    <row r="6" spans="1:11" ht="14.25">
      <c r="A6" s="1" t="s">
        <v>1</v>
      </c>
      <c r="B6" s="1" t="s">
        <v>0</v>
      </c>
      <c r="C6" s="1" t="s">
        <v>9</v>
      </c>
      <c r="D6" s="1" t="s">
        <v>4</v>
      </c>
      <c r="E6" s="1" t="s">
        <v>5</v>
      </c>
      <c r="G6" s="1" t="s">
        <v>24</v>
      </c>
      <c r="H6" s="1" t="s">
        <v>0</v>
      </c>
      <c r="I6" s="1" t="s">
        <v>26</v>
      </c>
      <c r="J6" s="1" t="s">
        <v>27</v>
      </c>
      <c r="K6" s="1" t="s">
        <v>28</v>
      </c>
    </row>
    <row r="7" spans="1:11" ht="12.75">
      <c r="A7" s="2" t="s">
        <v>3</v>
      </c>
      <c r="B7" s="2">
        <v>28</v>
      </c>
      <c r="C7" s="2" t="s">
        <v>13</v>
      </c>
      <c r="D7" s="3">
        <v>28084</v>
      </c>
      <c r="E7" s="2" t="s">
        <v>6</v>
      </c>
      <c r="G7">
        <f>LN(D7)</f>
        <v>10.24295529813714</v>
      </c>
      <c r="H7" s="2">
        <v>28</v>
      </c>
      <c r="I7">
        <f>POWER(H7,2)</f>
        <v>784</v>
      </c>
      <c r="J7">
        <f>IF(A7="K",1,0)</f>
        <v>1</v>
      </c>
      <c r="K7">
        <f>IF(C7="OFF",1,0)</f>
        <v>0</v>
      </c>
    </row>
    <row r="8" spans="1:11" ht="12.75">
      <c r="A8" s="2" t="s">
        <v>2</v>
      </c>
      <c r="B8" s="2">
        <v>46</v>
      </c>
      <c r="C8" s="2" t="s">
        <v>13</v>
      </c>
      <c r="D8" s="3">
        <v>51212</v>
      </c>
      <c r="E8" s="2" t="s">
        <v>6</v>
      </c>
      <c r="G8">
        <f aca="true" t="shared" si="0" ref="G8:G71">LN(D8)</f>
        <v>10.84372915856607</v>
      </c>
      <c r="H8" s="2">
        <v>46</v>
      </c>
      <c r="I8">
        <f>POWER(H8,2)</f>
        <v>2116</v>
      </c>
      <c r="J8">
        <f aca="true" t="shared" si="1" ref="J8:J71">IF(A8="K",1,0)</f>
        <v>0</v>
      </c>
      <c r="K8">
        <f aca="true" t="shared" si="2" ref="K8:K71">IF(C8="OFF",1,0)</f>
        <v>0</v>
      </c>
    </row>
    <row r="9" spans="1:11" ht="12.75">
      <c r="A9" s="2" t="s">
        <v>2</v>
      </c>
      <c r="B9" s="2">
        <v>49</v>
      </c>
      <c r="C9" s="2" t="s">
        <v>13</v>
      </c>
      <c r="D9" s="3">
        <v>55507.2</v>
      </c>
      <c r="E9" s="2" t="s">
        <v>6</v>
      </c>
      <c r="G9">
        <f t="shared" si="0"/>
        <v>10.924268021050082</v>
      </c>
      <c r="H9" s="2">
        <v>49</v>
      </c>
      <c r="I9">
        <f>POWER(H9,2)</f>
        <v>2401</v>
      </c>
      <c r="J9">
        <f t="shared" si="1"/>
        <v>0</v>
      </c>
      <c r="K9">
        <f t="shared" si="2"/>
        <v>0</v>
      </c>
    </row>
    <row r="10" spans="1:11" ht="12.75">
      <c r="A10" s="2" t="s">
        <v>2</v>
      </c>
      <c r="B10" s="2">
        <v>42</v>
      </c>
      <c r="C10" s="2" t="s">
        <v>13</v>
      </c>
      <c r="D10" s="3">
        <v>51212</v>
      </c>
      <c r="E10" s="2" t="s">
        <v>7</v>
      </c>
      <c r="G10">
        <f t="shared" si="0"/>
        <v>10.84372915856607</v>
      </c>
      <c r="H10" s="2">
        <v>42</v>
      </c>
      <c r="I10">
        <f aca="true" t="shared" si="3" ref="I10:I71">POWER(H10,2)</f>
        <v>1764</v>
      </c>
      <c r="J10">
        <f t="shared" si="1"/>
        <v>0</v>
      </c>
      <c r="K10">
        <f t="shared" si="2"/>
        <v>0</v>
      </c>
    </row>
    <row r="11" spans="1:11" ht="12.75">
      <c r="A11" s="2" t="s">
        <v>2</v>
      </c>
      <c r="B11" s="2">
        <v>39</v>
      </c>
      <c r="C11" s="2" t="s">
        <v>10</v>
      </c>
      <c r="D11" s="3">
        <v>42885.92</v>
      </c>
      <c r="E11" s="2" t="s">
        <v>6</v>
      </c>
      <c r="G11">
        <f t="shared" si="0"/>
        <v>10.666298845916813</v>
      </c>
      <c r="H11" s="2">
        <v>39</v>
      </c>
      <c r="I11">
        <f t="shared" si="3"/>
        <v>1521</v>
      </c>
      <c r="J11">
        <f t="shared" si="1"/>
        <v>0</v>
      </c>
      <c r="K11">
        <f t="shared" si="2"/>
        <v>1</v>
      </c>
    </row>
    <row r="12" spans="1:11" ht="12.75">
      <c r="A12" s="2" t="s">
        <v>2</v>
      </c>
      <c r="B12" s="2">
        <v>41</v>
      </c>
      <c r="C12" s="2" t="s">
        <v>13</v>
      </c>
      <c r="D12" s="3">
        <v>52533.6</v>
      </c>
      <c r="E12" s="2" t="s">
        <v>6</v>
      </c>
      <c r="G12">
        <f t="shared" si="0"/>
        <v>10.869208243867055</v>
      </c>
      <c r="H12" s="2">
        <v>41</v>
      </c>
      <c r="I12">
        <f t="shared" si="3"/>
        <v>1681</v>
      </c>
      <c r="J12">
        <f t="shared" si="1"/>
        <v>0</v>
      </c>
      <c r="K12">
        <f t="shared" si="2"/>
        <v>0</v>
      </c>
    </row>
    <row r="13" spans="1:11" ht="12.75">
      <c r="A13" s="2" t="s">
        <v>2</v>
      </c>
      <c r="B13" s="2">
        <v>51</v>
      </c>
      <c r="C13" s="2" t="s">
        <v>13</v>
      </c>
      <c r="D13" s="3">
        <v>52489.6</v>
      </c>
      <c r="E13" s="2" t="s">
        <v>6</v>
      </c>
      <c r="G13">
        <f t="shared" si="0"/>
        <v>10.868370333718167</v>
      </c>
      <c r="H13" s="2">
        <v>51</v>
      </c>
      <c r="I13">
        <f t="shared" si="3"/>
        <v>2601</v>
      </c>
      <c r="J13">
        <f t="shared" si="1"/>
        <v>0</v>
      </c>
      <c r="K13">
        <f t="shared" si="2"/>
        <v>0</v>
      </c>
    </row>
    <row r="14" spans="1:11" ht="12.75">
      <c r="A14" s="2" t="s">
        <v>2</v>
      </c>
      <c r="B14" s="2">
        <v>33</v>
      </c>
      <c r="C14" s="2" t="s">
        <v>13</v>
      </c>
      <c r="D14" s="3">
        <v>40639.2</v>
      </c>
      <c r="E14" s="2" t="s">
        <v>6</v>
      </c>
      <c r="G14">
        <f t="shared" si="0"/>
        <v>10.61248839701924</v>
      </c>
      <c r="H14" s="2">
        <v>33</v>
      </c>
      <c r="I14">
        <f t="shared" si="3"/>
        <v>1089</v>
      </c>
      <c r="J14">
        <f t="shared" si="1"/>
        <v>0</v>
      </c>
      <c r="K14">
        <f t="shared" si="2"/>
        <v>0</v>
      </c>
    </row>
    <row r="15" spans="1:11" ht="12.75">
      <c r="A15" s="2" t="s">
        <v>2</v>
      </c>
      <c r="B15" s="2">
        <v>33</v>
      </c>
      <c r="C15" s="2" t="s">
        <v>13</v>
      </c>
      <c r="D15" s="3">
        <v>40308.8</v>
      </c>
      <c r="E15" s="2" t="s">
        <v>6</v>
      </c>
      <c r="G15">
        <f t="shared" si="0"/>
        <v>10.60432508638008</v>
      </c>
      <c r="H15" s="2">
        <v>33</v>
      </c>
      <c r="I15">
        <f t="shared" si="3"/>
        <v>1089</v>
      </c>
      <c r="J15">
        <f t="shared" si="1"/>
        <v>0</v>
      </c>
      <c r="K15">
        <f t="shared" si="2"/>
        <v>0</v>
      </c>
    </row>
    <row r="16" spans="1:11" ht="12.75">
      <c r="A16" s="2" t="s">
        <v>3</v>
      </c>
      <c r="B16" s="2">
        <v>27</v>
      </c>
      <c r="C16" s="2" t="s">
        <v>10</v>
      </c>
      <c r="D16" s="3">
        <v>23987.04</v>
      </c>
      <c r="E16" s="2" t="s">
        <v>6</v>
      </c>
      <c r="G16">
        <f t="shared" si="0"/>
        <v>10.085268963477574</v>
      </c>
      <c r="H16" s="2">
        <v>27</v>
      </c>
      <c r="I16">
        <f t="shared" si="3"/>
        <v>729</v>
      </c>
      <c r="J16">
        <f t="shared" si="1"/>
        <v>1</v>
      </c>
      <c r="K16">
        <f t="shared" si="2"/>
        <v>1</v>
      </c>
    </row>
    <row r="17" spans="1:11" ht="12.75">
      <c r="A17" s="2" t="s">
        <v>2</v>
      </c>
      <c r="B17" s="2">
        <v>36</v>
      </c>
      <c r="C17" s="2" t="s">
        <v>13</v>
      </c>
      <c r="D17" s="3">
        <v>46256</v>
      </c>
      <c r="E17" s="2" t="s">
        <v>6</v>
      </c>
      <c r="G17">
        <f t="shared" si="0"/>
        <v>10.741946464256127</v>
      </c>
      <c r="H17" s="2">
        <v>36</v>
      </c>
      <c r="I17">
        <f t="shared" si="3"/>
        <v>1296</v>
      </c>
      <c r="J17">
        <f t="shared" si="1"/>
        <v>0</v>
      </c>
      <c r="K17">
        <f t="shared" si="2"/>
        <v>0</v>
      </c>
    </row>
    <row r="18" spans="1:11" ht="12.75">
      <c r="A18" s="2" t="s">
        <v>3</v>
      </c>
      <c r="B18" s="2">
        <v>26</v>
      </c>
      <c r="C18" s="2" t="s">
        <v>13</v>
      </c>
      <c r="D18" s="3">
        <v>26762.4</v>
      </c>
      <c r="E18" s="2" t="s">
        <v>6</v>
      </c>
      <c r="G18">
        <f t="shared" si="0"/>
        <v>10.194753196319262</v>
      </c>
      <c r="H18" s="2">
        <v>26</v>
      </c>
      <c r="I18">
        <f t="shared" si="3"/>
        <v>676</v>
      </c>
      <c r="J18">
        <f t="shared" si="1"/>
        <v>1</v>
      </c>
      <c r="K18">
        <f t="shared" si="2"/>
        <v>0</v>
      </c>
    </row>
    <row r="19" spans="1:11" ht="12.75">
      <c r="A19" s="2" t="s">
        <v>2</v>
      </c>
      <c r="B19" s="2">
        <v>27</v>
      </c>
      <c r="C19" s="2" t="s">
        <v>10</v>
      </c>
      <c r="D19" s="3">
        <v>27767</v>
      </c>
      <c r="E19" s="2" t="s">
        <v>6</v>
      </c>
      <c r="G19">
        <f t="shared" si="0"/>
        <v>10.231603544216687</v>
      </c>
      <c r="H19" s="2">
        <v>27</v>
      </c>
      <c r="I19">
        <f t="shared" si="3"/>
        <v>729</v>
      </c>
      <c r="J19">
        <f t="shared" si="1"/>
        <v>0</v>
      </c>
      <c r="K19">
        <f t="shared" si="2"/>
        <v>1</v>
      </c>
    </row>
    <row r="20" spans="1:11" ht="12.75">
      <c r="A20" s="2" t="s">
        <v>2</v>
      </c>
      <c r="B20" s="2">
        <v>37</v>
      </c>
      <c r="C20" s="2" t="s">
        <v>13</v>
      </c>
      <c r="D20" s="3">
        <v>47412.4</v>
      </c>
      <c r="E20" s="2" t="s">
        <v>6</v>
      </c>
      <c r="G20">
        <f t="shared" si="0"/>
        <v>10.766639076846499</v>
      </c>
      <c r="H20" s="2">
        <v>37</v>
      </c>
      <c r="I20">
        <f t="shared" si="3"/>
        <v>1369</v>
      </c>
      <c r="J20">
        <f t="shared" si="1"/>
        <v>0</v>
      </c>
      <c r="K20">
        <f t="shared" si="2"/>
        <v>0</v>
      </c>
    </row>
    <row r="21" spans="1:11" ht="12.75">
      <c r="A21" s="2" t="s">
        <v>3</v>
      </c>
      <c r="B21" s="2">
        <v>29</v>
      </c>
      <c r="C21" s="2" t="s">
        <v>13</v>
      </c>
      <c r="D21" s="3">
        <v>28249.2</v>
      </c>
      <c r="E21" s="2" t="s">
        <v>7</v>
      </c>
      <c r="G21">
        <f t="shared" si="0"/>
        <v>10.248820417589538</v>
      </c>
      <c r="H21" s="2">
        <v>29</v>
      </c>
      <c r="I21">
        <f t="shared" si="3"/>
        <v>841</v>
      </c>
      <c r="J21">
        <f t="shared" si="1"/>
        <v>1</v>
      </c>
      <c r="K21">
        <f t="shared" si="2"/>
        <v>0</v>
      </c>
    </row>
    <row r="22" spans="1:11" ht="12.75">
      <c r="A22" s="2" t="s">
        <v>2</v>
      </c>
      <c r="B22" s="2">
        <v>29</v>
      </c>
      <c r="C22" s="2" t="s">
        <v>13</v>
      </c>
      <c r="D22" s="3">
        <v>34361.6</v>
      </c>
      <c r="E22" s="2" t="s">
        <v>6</v>
      </c>
      <c r="G22">
        <f t="shared" si="0"/>
        <v>10.444694940788196</v>
      </c>
      <c r="H22" s="2">
        <v>29</v>
      </c>
      <c r="I22">
        <f t="shared" si="3"/>
        <v>841</v>
      </c>
      <c r="J22">
        <f t="shared" si="1"/>
        <v>0</v>
      </c>
      <c r="K22">
        <f t="shared" si="2"/>
        <v>0</v>
      </c>
    </row>
    <row r="23" spans="1:11" ht="12.75">
      <c r="A23" s="2" t="s">
        <v>3</v>
      </c>
      <c r="B23" s="2">
        <v>34</v>
      </c>
      <c r="C23" s="2" t="s">
        <v>13</v>
      </c>
      <c r="D23" s="3">
        <v>34196.4</v>
      </c>
      <c r="E23" s="2" t="s">
        <v>6</v>
      </c>
      <c r="G23">
        <f t="shared" si="0"/>
        <v>10.439875654352246</v>
      </c>
      <c r="H23" s="2">
        <v>34</v>
      </c>
      <c r="I23">
        <f t="shared" si="3"/>
        <v>1156</v>
      </c>
      <c r="J23">
        <f t="shared" si="1"/>
        <v>1</v>
      </c>
      <c r="K23">
        <f t="shared" si="2"/>
        <v>0</v>
      </c>
    </row>
    <row r="24" spans="1:11" ht="12.75">
      <c r="A24" s="2" t="s">
        <v>3</v>
      </c>
      <c r="B24" s="2">
        <v>26</v>
      </c>
      <c r="C24" s="2" t="s">
        <v>13</v>
      </c>
      <c r="D24" s="3">
        <v>26432</v>
      </c>
      <c r="E24" s="2" t="s">
        <v>6</v>
      </c>
      <c r="G24">
        <f t="shared" si="0"/>
        <v>10.182330676320705</v>
      </c>
      <c r="H24" s="2">
        <v>26</v>
      </c>
      <c r="I24">
        <f t="shared" si="3"/>
        <v>676</v>
      </c>
      <c r="J24">
        <f t="shared" si="1"/>
        <v>1</v>
      </c>
      <c r="K24">
        <f t="shared" si="2"/>
        <v>0</v>
      </c>
    </row>
    <row r="25" spans="1:11" ht="12.75">
      <c r="A25" s="2" t="s">
        <v>3</v>
      </c>
      <c r="B25" s="2">
        <v>28</v>
      </c>
      <c r="C25" s="2" t="s">
        <v>13</v>
      </c>
      <c r="D25" s="3">
        <v>28414.4</v>
      </c>
      <c r="E25" s="2" t="s">
        <v>8</v>
      </c>
      <c r="G25">
        <f t="shared" si="0"/>
        <v>10.25465133790033</v>
      </c>
      <c r="H25" s="2">
        <v>28</v>
      </c>
      <c r="I25">
        <f t="shared" si="3"/>
        <v>784</v>
      </c>
      <c r="J25">
        <f t="shared" si="1"/>
        <v>1</v>
      </c>
      <c r="K25">
        <f t="shared" si="2"/>
        <v>0</v>
      </c>
    </row>
    <row r="26" spans="1:11" ht="12.75">
      <c r="A26" s="2" t="s">
        <v>2</v>
      </c>
      <c r="B26" s="2">
        <v>44</v>
      </c>
      <c r="C26" s="2" t="s">
        <v>13</v>
      </c>
      <c r="D26" s="3">
        <v>52533.6</v>
      </c>
      <c r="E26" s="2" t="s">
        <v>6</v>
      </c>
      <c r="G26">
        <f t="shared" si="0"/>
        <v>10.869208243867055</v>
      </c>
      <c r="H26" s="2">
        <v>44</v>
      </c>
      <c r="I26">
        <f t="shared" si="3"/>
        <v>1936</v>
      </c>
      <c r="J26">
        <f t="shared" si="1"/>
        <v>0</v>
      </c>
      <c r="K26">
        <f t="shared" si="2"/>
        <v>0</v>
      </c>
    </row>
    <row r="27" spans="1:11" ht="12.75">
      <c r="A27" s="2" t="s">
        <v>3</v>
      </c>
      <c r="B27" s="2">
        <v>35</v>
      </c>
      <c r="C27" s="2" t="s">
        <v>13</v>
      </c>
      <c r="D27" s="3">
        <v>34526.8</v>
      </c>
      <c r="E27" s="2" t="s">
        <v>6</v>
      </c>
      <c r="G27">
        <f t="shared" si="0"/>
        <v>10.449491113051689</v>
      </c>
      <c r="H27" s="2">
        <v>35</v>
      </c>
      <c r="I27">
        <f t="shared" si="3"/>
        <v>1225</v>
      </c>
      <c r="J27">
        <f t="shared" si="1"/>
        <v>1</v>
      </c>
      <c r="K27">
        <f t="shared" si="2"/>
        <v>0</v>
      </c>
    </row>
    <row r="28" spans="1:11" ht="12.75">
      <c r="A28" s="2" t="s">
        <v>2</v>
      </c>
      <c r="B28" s="2">
        <v>28</v>
      </c>
      <c r="C28" s="2" t="s">
        <v>13</v>
      </c>
      <c r="D28" s="3">
        <v>32709.6</v>
      </c>
      <c r="E28" s="2" t="s">
        <v>6</v>
      </c>
      <c r="G28">
        <f t="shared" si="0"/>
        <v>10.395423891781412</v>
      </c>
      <c r="H28" s="2">
        <v>28</v>
      </c>
      <c r="I28">
        <f t="shared" si="3"/>
        <v>784</v>
      </c>
      <c r="J28">
        <f t="shared" si="1"/>
        <v>0</v>
      </c>
      <c r="K28">
        <f t="shared" si="2"/>
        <v>0</v>
      </c>
    </row>
    <row r="29" spans="1:11" ht="12.75">
      <c r="A29" s="2" t="s">
        <v>3</v>
      </c>
      <c r="B29" s="2">
        <v>44</v>
      </c>
      <c r="C29" s="2" t="s">
        <v>13</v>
      </c>
      <c r="D29" s="3">
        <v>41630.4</v>
      </c>
      <c r="E29" s="2" t="s">
        <v>6</v>
      </c>
      <c r="G29">
        <f t="shared" si="0"/>
        <v>10.6365859485983</v>
      </c>
      <c r="H29" s="2">
        <v>44</v>
      </c>
      <c r="I29">
        <f t="shared" si="3"/>
        <v>1936</v>
      </c>
      <c r="J29">
        <f t="shared" si="1"/>
        <v>1</v>
      </c>
      <c r="K29">
        <f t="shared" si="2"/>
        <v>0</v>
      </c>
    </row>
    <row r="30" spans="1:11" ht="12.75">
      <c r="A30" s="2" t="s">
        <v>2</v>
      </c>
      <c r="B30" s="2">
        <v>38</v>
      </c>
      <c r="C30" s="2" t="s">
        <v>13</v>
      </c>
      <c r="D30" s="3">
        <v>48073.2</v>
      </c>
      <c r="E30" s="2" t="s">
        <v>8</v>
      </c>
      <c r="G30">
        <f t="shared" si="0"/>
        <v>10.78048012825837</v>
      </c>
      <c r="H30" s="2">
        <v>38</v>
      </c>
      <c r="I30">
        <f t="shared" si="3"/>
        <v>1444</v>
      </c>
      <c r="J30">
        <f t="shared" si="1"/>
        <v>0</v>
      </c>
      <c r="K30">
        <f t="shared" si="2"/>
        <v>0</v>
      </c>
    </row>
    <row r="31" spans="1:11" ht="12.75">
      <c r="A31" s="2" t="s">
        <v>3</v>
      </c>
      <c r="B31" s="2">
        <v>31</v>
      </c>
      <c r="C31" s="2" t="s">
        <v>10</v>
      </c>
      <c r="D31" s="3">
        <v>26894.56</v>
      </c>
      <c r="E31" s="2" t="s">
        <v>6</v>
      </c>
      <c r="G31">
        <f t="shared" si="0"/>
        <v>10.199679314655318</v>
      </c>
      <c r="H31" s="2">
        <v>31</v>
      </c>
      <c r="I31">
        <f t="shared" si="3"/>
        <v>961</v>
      </c>
      <c r="J31">
        <f t="shared" si="1"/>
        <v>1</v>
      </c>
      <c r="K31">
        <f t="shared" si="2"/>
        <v>1</v>
      </c>
    </row>
    <row r="32" spans="1:11" ht="12.75">
      <c r="A32" s="2" t="s">
        <v>2</v>
      </c>
      <c r="B32" s="2">
        <v>32</v>
      </c>
      <c r="C32" s="2" t="s">
        <v>13</v>
      </c>
      <c r="D32" s="3">
        <v>39152.4</v>
      </c>
      <c r="E32" s="2" t="s">
        <v>7</v>
      </c>
      <c r="G32">
        <f t="shared" si="0"/>
        <v>10.57521700222201</v>
      </c>
      <c r="H32" s="2">
        <v>32</v>
      </c>
      <c r="I32">
        <f t="shared" si="3"/>
        <v>1024</v>
      </c>
      <c r="J32">
        <f t="shared" si="1"/>
        <v>0</v>
      </c>
      <c r="K32">
        <f t="shared" si="2"/>
        <v>0</v>
      </c>
    </row>
    <row r="33" spans="1:11" ht="12.75">
      <c r="A33" s="2" t="s">
        <v>2</v>
      </c>
      <c r="B33" s="2">
        <v>38</v>
      </c>
      <c r="C33" s="2" t="s">
        <v>13</v>
      </c>
      <c r="D33" s="3">
        <v>48403.6</v>
      </c>
      <c r="E33" s="2" t="s">
        <v>6</v>
      </c>
      <c r="G33">
        <f t="shared" si="0"/>
        <v>10.787329470103945</v>
      </c>
      <c r="H33" s="2">
        <v>38</v>
      </c>
      <c r="I33">
        <f t="shared" si="3"/>
        <v>1444</v>
      </c>
      <c r="J33">
        <f t="shared" si="1"/>
        <v>0</v>
      </c>
      <c r="K33">
        <f t="shared" si="2"/>
        <v>0</v>
      </c>
    </row>
    <row r="34" spans="1:11" ht="12.75">
      <c r="A34" s="2" t="s">
        <v>3</v>
      </c>
      <c r="B34" s="2">
        <v>30</v>
      </c>
      <c r="C34" s="2" t="s">
        <v>13</v>
      </c>
      <c r="D34" s="3">
        <v>29075.2</v>
      </c>
      <c r="E34" s="2" t="s">
        <v>6</v>
      </c>
      <c r="G34">
        <f t="shared" si="0"/>
        <v>10.27764085612503</v>
      </c>
      <c r="H34" s="2">
        <v>30</v>
      </c>
      <c r="I34">
        <f t="shared" si="3"/>
        <v>900</v>
      </c>
      <c r="J34">
        <f t="shared" si="1"/>
        <v>1</v>
      </c>
      <c r="K34">
        <f t="shared" si="2"/>
        <v>0</v>
      </c>
    </row>
    <row r="35" spans="1:11" ht="12.75">
      <c r="A35" s="2" t="s">
        <v>2</v>
      </c>
      <c r="B35" s="2">
        <v>27</v>
      </c>
      <c r="C35" s="2" t="s">
        <v>13</v>
      </c>
      <c r="D35" s="3">
        <v>31222.8</v>
      </c>
      <c r="E35" s="2" t="s">
        <v>7</v>
      </c>
      <c r="G35">
        <f t="shared" si="0"/>
        <v>10.34890387614652</v>
      </c>
      <c r="H35" s="2">
        <v>27</v>
      </c>
      <c r="I35">
        <f t="shared" si="3"/>
        <v>729</v>
      </c>
      <c r="J35">
        <f t="shared" si="1"/>
        <v>0</v>
      </c>
      <c r="K35">
        <f t="shared" si="2"/>
        <v>0</v>
      </c>
    </row>
    <row r="36" spans="1:11" ht="12.75">
      <c r="A36" s="2" t="s">
        <v>2</v>
      </c>
      <c r="B36" s="2">
        <v>45</v>
      </c>
      <c r="C36" s="2" t="s">
        <v>13</v>
      </c>
      <c r="D36" s="3">
        <v>51046.8</v>
      </c>
      <c r="E36" s="2" t="s">
        <v>8</v>
      </c>
      <c r="G36">
        <f t="shared" si="0"/>
        <v>10.840498137984623</v>
      </c>
      <c r="H36" s="2">
        <v>45</v>
      </c>
      <c r="I36">
        <f t="shared" si="3"/>
        <v>2025</v>
      </c>
      <c r="J36">
        <f t="shared" si="1"/>
        <v>0</v>
      </c>
      <c r="K36">
        <f t="shared" si="2"/>
        <v>0</v>
      </c>
    </row>
    <row r="37" spans="1:11" ht="12.75">
      <c r="A37" s="2" t="s">
        <v>3</v>
      </c>
      <c r="B37" s="2">
        <v>28</v>
      </c>
      <c r="C37" s="2" t="s">
        <v>13</v>
      </c>
      <c r="D37" s="3">
        <v>28744.8</v>
      </c>
      <c r="E37" s="2" t="s">
        <v>6</v>
      </c>
      <c r="G37">
        <f t="shared" si="0"/>
        <v>10.266212160301407</v>
      </c>
      <c r="H37" s="2">
        <v>28</v>
      </c>
      <c r="I37">
        <f t="shared" si="3"/>
        <v>784</v>
      </c>
      <c r="J37">
        <f t="shared" si="1"/>
        <v>1</v>
      </c>
      <c r="K37">
        <f t="shared" si="2"/>
        <v>0</v>
      </c>
    </row>
    <row r="38" spans="1:11" ht="12.75">
      <c r="A38" s="2" t="s">
        <v>2</v>
      </c>
      <c r="B38" s="2">
        <v>25</v>
      </c>
      <c r="C38" s="2" t="s">
        <v>13</v>
      </c>
      <c r="D38" s="3">
        <v>28744.8</v>
      </c>
      <c r="E38" s="2" t="s">
        <v>6</v>
      </c>
      <c r="G38">
        <f t="shared" si="0"/>
        <v>10.266212160301407</v>
      </c>
      <c r="H38" s="2">
        <v>25</v>
      </c>
      <c r="I38">
        <f t="shared" si="3"/>
        <v>625</v>
      </c>
      <c r="J38">
        <f t="shared" si="1"/>
        <v>0</v>
      </c>
      <c r="K38">
        <f t="shared" si="2"/>
        <v>0</v>
      </c>
    </row>
    <row r="39" spans="1:11" ht="12.75">
      <c r="A39" s="2" t="s">
        <v>3</v>
      </c>
      <c r="B39" s="2">
        <v>32</v>
      </c>
      <c r="C39" s="2" t="s">
        <v>13</v>
      </c>
      <c r="D39" s="3">
        <v>31057.6</v>
      </c>
      <c r="E39" s="2" t="s">
        <v>6</v>
      </c>
      <c r="G39">
        <f t="shared" si="0"/>
        <v>10.343598823916826</v>
      </c>
      <c r="H39" s="2">
        <v>32</v>
      </c>
      <c r="I39">
        <f t="shared" si="3"/>
        <v>1024</v>
      </c>
      <c r="J39">
        <f t="shared" si="1"/>
        <v>1</v>
      </c>
      <c r="K39">
        <f t="shared" si="2"/>
        <v>0</v>
      </c>
    </row>
    <row r="40" spans="1:11" ht="12.75">
      <c r="A40" s="2" t="s">
        <v>2</v>
      </c>
      <c r="B40" s="2">
        <v>35</v>
      </c>
      <c r="C40" s="2" t="s">
        <v>13</v>
      </c>
      <c r="D40" s="3">
        <v>43943.2</v>
      </c>
      <c r="E40" s="2" t="s">
        <v>6</v>
      </c>
      <c r="G40">
        <f t="shared" si="0"/>
        <v>10.690653169868577</v>
      </c>
      <c r="H40" s="2">
        <v>35</v>
      </c>
      <c r="I40">
        <f t="shared" si="3"/>
        <v>1225</v>
      </c>
      <c r="J40">
        <f t="shared" si="1"/>
        <v>0</v>
      </c>
      <c r="K40">
        <f t="shared" si="2"/>
        <v>0</v>
      </c>
    </row>
    <row r="41" spans="1:11" ht="12.75">
      <c r="A41" s="2" t="s">
        <v>2</v>
      </c>
      <c r="B41" s="2">
        <v>37</v>
      </c>
      <c r="C41" s="2" t="s">
        <v>13</v>
      </c>
      <c r="D41" s="3">
        <v>47082</v>
      </c>
      <c r="E41" s="2" t="s">
        <v>7</v>
      </c>
      <c r="G41">
        <f t="shared" si="0"/>
        <v>10.759646041355529</v>
      </c>
      <c r="H41" s="2">
        <v>37</v>
      </c>
      <c r="I41">
        <f t="shared" si="3"/>
        <v>1369</v>
      </c>
      <c r="J41">
        <f t="shared" si="1"/>
        <v>0</v>
      </c>
      <c r="K41">
        <f t="shared" si="2"/>
        <v>0</v>
      </c>
    </row>
    <row r="42" spans="1:11" ht="12.75">
      <c r="A42" s="2" t="s">
        <v>2</v>
      </c>
      <c r="B42" s="2">
        <v>43</v>
      </c>
      <c r="C42" s="2" t="s">
        <v>10</v>
      </c>
      <c r="D42" s="3">
        <v>44194.304000000004</v>
      </c>
      <c r="E42" s="2" t="s">
        <v>6</v>
      </c>
      <c r="G42">
        <f t="shared" si="0"/>
        <v>10.696351190983215</v>
      </c>
      <c r="H42" s="2">
        <v>43</v>
      </c>
      <c r="I42">
        <f t="shared" si="3"/>
        <v>1849</v>
      </c>
      <c r="J42">
        <f t="shared" si="1"/>
        <v>0</v>
      </c>
      <c r="K42">
        <f t="shared" si="2"/>
        <v>1</v>
      </c>
    </row>
    <row r="43" spans="1:11" ht="12.75">
      <c r="A43" s="2" t="s">
        <v>2</v>
      </c>
      <c r="B43" s="2">
        <v>29</v>
      </c>
      <c r="C43" s="2" t="s">
        <v>10</v>
      </c>
      <c r="D43" s="3">
        <v>30528.96</v>
      </c>
      <c r="E43" s="2" t="s">
        <v>7</v>
      </c>
      <c r="G43">
        <f t="shared" si="0"/>
        <v>10.32643102029446</v>
      </c>
      <c r="H43" s="2">
        <v>29</v>
      </c>
      <c r="I43">
        <f t="shared" si="3"/>
        <v>841</v>
      </c>
      <c r="J43">
        <f t="shared" si="1"/>
        <v>0</v>
      </c>
      <c r="K43">
        <f t="shared" si="2"/>
        <v>1</v>
      </c>
    </row>
    <row r="44" spans="1:11" ht="12.75">
      <c r="A44" s="2" t="s">
        <v>3</v>
      </c>
      <c r="B44" s="2">
        <v>34</v>
      </c>
      <c r="C44" s="2" t="s">
        <v>13</v>
      </c>
      <c r="D44" s="3">
        <v>34526.8</v>
      </c>
      <c r="E44" s="2" t="s">
        <v>6</v>
      </c>
      <c r="G44">
        <f t="shared" si="0"/>
        <v>10.449491113051689</v>
      </c>
      <c r="H44" s="2">
        <v>34</v>
      </c>
      <c r="I44">
        <f t="shared" si="3"/>
        <v>1156</v>
      </c>
      <c r="J44">
        <f t="shared" si="1"/>
        <v>1</v>
      </c>
      <c r="K44">
        <f t="shared" si="2"/>
        <v>0</v>
      </c>
    </row>
    <row r="45" spans="1:11" ht="12.75">
      <c r="A45" s="2" t="s">
        <v>3</v>
      </c>
      <c r="B45" s="2">
        <v>37</v>
      </c>
      <c r="C45" s="2" t="s">
        <v>13</v>
      </c>
      <c r="D45" s="3">
        <v>34692</v>
      </c>
      <c r="E45" s="2" t="s">
        <v>6</v>
      </c>
      <c r="G45">
        <f t="shared" si="0"/>
        <v>10.454264391804346</v>
      </c>
      <c r="H45" s="2">
        <v>37</v>
      </c>
      <c r="I45">
        <f t="shared" si="3"/>
        <v>1369</v>
      </c>
      <c r="J45">
        <f t="shared" si="1"/>
        <v>1</v>
      </c>
      <c r="K45">
        <f t="shared" si="2"/>
        <v>0</v>
      </c>
    </row>
    <row r="46" spans="1:11" ht="12.75">
      <c r="A46" s="2" t="s">
        <v>2</v>
      </c>
      <c r="B46" s="2">
        <v>39</v>
      </c>
      <c r="C46" s="2" t="s">
        <v>13</v>
      </c>
      <c r="D46" s="3">
        <v>49064.4</v>
      </c>
      <c r="E46" s="2" t="s">
        <v>6</v>
      </c>
      <c r="G46">
        <f t="shared" si="0"/>
        <v>10.800888999889578</v>
      </c>
      <c r="H46" s="2">
        <v>39</v>
      </c>
      <c r="I46">
        <f t="shared" si="3"/>
        <v>1521</v>
      </c>
      <c r="J46">
        <f t="shared" si="1"/>
        <v>0</v>
      </c>
      <c r="K46">
        <f t="shared" si="2"/>
        <v>0</v>
      </c>
    </row>
    <row r="47" spans="1:11" ht="12.75">
      <c r="A47" s="2" t="s">
        <v>3</v>
      </c>
      <c r="B47" s="2">
        <v>40</v>
      </c>
      <c r="C47" s="2" t="s">
        <v>13</v>
      </c>
      <c r="D47" s="3">
        <v>38822</v>
      </c>
      <c r="E47" s="2" t="s">
        <v>6</v>
      </c>
      <c r="G47">
        <f t="shared" si="0"/>
        <v>10.566742375231037</v>
      </c>
      <c r="H47" s="2">
        <v>40</v>
      </c>
      <c r="I47">
        <f t="shared" si="3"/>
        <v>1600</v>
      </c>
      <c r="J47">
        <f t="shared" si="1"/>
        <v>1</v>
      </c>
      <c r="K47">
        <f t="shared" si="2"/>
        <v>0</v>
      </c>
    </row>
    <row r="48" spans="1:11" ht="12.75">
      <c r="A48" s="2" t="s">
        <v>3</v>
      </c>
      <c r="B48" s="2">
        <v>25</v>
      </c>
      <c r="C48" s="2" t="s">
        <v>10</v>
      </c>
      <c r="D48" s="3">
        <v>22533.28</v>
      </c>
      <c r="E48" s="2" t="s">
        <v>7</v>
      </c>
      <c r="G48">
        <f t="shared" si="0"/>
        <v>10.02274860649624</v>
      </c>
      <c r="H48" s="2">
        <v>25</v>
      </c>
      <c r="I48">
        <f t="shared" si="3"/>
        <v>625</v>
      </c>
      <c r="J48">
        <f t="shared" si="1"/>
        <v>1</v>
      </c>
      <c r="K48">
        <f t="shared" si="2"/>
        <v>1</v>
      </c>
    </row>
    <row r="49" spans="1:11" ht="12.75">
      <c r="A49" s="2" t="s">
        <v>2</v>
      </c>
      <c r="B49" s="2">
        <v>30</v>
      </c>
      <c r="C49" s="2" t="s">
        <v>13</v>
      </c>
      <c r="D49" s="3">
        <v>36344</v>
      </c>
      <c r="E49" s="2" t="s">
        <v>6</v>
      </c>
      <c r="G49">
        <f t="shared" si="0"/>
        <v>10.50078440743924</v>
      </c>
      <c r="H49" s="2">
        <v>30</v>
      </c>
      <c r="I49">
        <f t="shared" si="3"/>
        <v>900</v>
      </c>
      <c r="J49">
        <f t="shared" si="1"/>
        <v>0</v>
      </c>
      <c r="K49">
        <f t="shared" si="2"/>
        <v>0</v>
      </c>
    </row>
    <row r="50" spans="1:11" ht="12.75">
      <c r="A50" s="2" t="s">
        <v>2</v>
      </c>
      <c r="B50" s="2">
        <v>34</v>
      </c>
      <c r="C50" s="2" t="s">
        <v>13</v>
      </c>
      <c r="D50" s="3">
        <v>43943.2</v>
      </c>
      <c r="E50" s="2" t="s">
        <v>7</v>
      </c>
      <c r="G50">
        <f t="shared" si="0"/>
        <v>10.690653169868577</v>
      </c>
      <c r="H50" s="2">
        <v>34</v>
      </c>
      <c r="I50">
        <f t="shared" si="3"/>
        <v>1156</v>
      </c>
      <c r="J50">
        <f t="shared" si="1"/>
        <v>0</v>
      </c>
      <c r="K50">
        <f t="shared" si="2"/>
        <v>0</v>
      </c>
    </row>
    <row r="51" spans="1:11" ht="12.75">
      <c r="A51" s="2" t="s">
        <v>2</v>
      </c>
      <c r="B51" s="2">
        <v>36</v>
      </c>
      <c r="C51" s="2" t="s">
        <v>13</v>
      </c>
      <c r="D51" s="3">
        <v>45925.6</v>
      </c>
      <c r="E51" s="2" t="s">
        <v>6</v>
      </c>
      <c r="G51">
        <f t="shared" si="0"/>
        <v>10.734777974777515</v>
      </c>
      <c r="H51" s="2">
        <v>36</v>
      </c>
      <c r="I51">
        <f t="shared" si="3"/>
        <v>1296</v>
      </c>
      <c r="J51">
        <f t="shared" si="1"/>
        <v>0</v>
      </c>
      <c r="K51">
        <f t="shared" si="2"/>
        <v>0</v>
      </c>
    </row>
    <row r="52" spans="1:11" ht="12.75">
      <c r="A52" s="2" t="s">
        <v>2</v>
      </c>
      <c r="B52" s="2">
        <v>30</v>
      </c>
      <c r="C52" s="2" t="s">
        <v>13</v>
      </c>
      <c r="D52" s="3">
        <v>36013.6</v>
      </c>
      <c r="E52" s="2" t="s">
        <v>6</v>
      </c>
      <c r="G52">
        <f t="shared" si="0"/>
        <v>10.491651923875967</v>
      </c>
      <c r="H52" s="2">
        <v>30</v>
      </c>
      <c r="I52">
        <f t="shared" si="3"/>
        <v>900</v>
      </c>
      <c r="J52">
        <f t="shared" si="1"/>
        <v>0</v>
      </c>
      <c r="K52">
        <f t="shared" si="2"/>
        <v>0</v>
      </c>
    </row>
    <row r="53" spans="1:11" ht="12.75">
      <c r="A53" s="2" t="s">
        <v>2</v>
      </c>
      <c r="B53" s="2">
        <v>40</v>
      </c>
      <c r="C53" s="2" t="s">
        <v>13</v>
      </c>
      <c r="D53" s="3">
        <v>51046.8</v>
      </c>
      <c r="E53" s="2" t="s">
        <v>7</v>
      </c>
      <c r="G53">
        <f t="shared" si="0"/>
        <v>10.840498137984623</v>
      </c>
      <c r="H53" s="2">
        <v>40</v>
      </c>
      <c r="I53">
        <f t="shared" si="3"/>
        <v>1600</v>
      </c>
      <c r="J53">
        <f t="shared" si="1"/>
        <v>0</v>
      </c>
      <c r="K53">
        <f t="shared" si="2"/>
        <v>0</v>
      </c>
    </row>
    <row r="54" spans="1:11" ht="12.75">
      <c r="A54" s="2" t="s">
        <v>3</v>
      </c>
      <c r="B54" s="2">
        <v>32</v>
      </c>
      <c r="C54" s="2" t="s">
        <v>13</v>
      </c>
      <c r="D54" s="3">
        <v>31388</v>
      </c>
      <c r="E54" s="2" t="s">
        <v>7</v>
      </c>
      <c r="G54">
        <f t="shared" si="0"/>
        <v>10.354180933247363</v>
      </c>
      <c r="H54" s="2">
        <v>32</v>
      </c>
      <c r="I54">
        <f t="shared" si="3"/>
        <v>1024</v>
      </c>
      <c r="J54">
        <f t="shared" si="1"/>
        <v>1</v>
      </c>
      <c r="K54">
        <f t="shared" si="2"/>
        <v>0</v>
      </c>
    </row>
    <row r="55" spans="1:11" ht="12.75">
      <c r="A55" s="2" t="s">
        <v>2</v>
      </c>
      <c r="B55" s="2">
        <v>31</v>
      </c>
      <c r="C55" s="2" t="s">
        <v>13</v>
      </c>
      <c r="D55" s="3">
        <v>37004.8</v>
      </c>
      <c r="E55" s="2" t="s">
        <v>6</v>
      </c>
      <c r="G55">
        <f t="shared" si="0"/>
        <v>10.518802912941918</v>
      </c>
      <c r="H55" s="2">
        <v>31</v>
      </c>
      <c r="I55">
        <f t="shared" si="3"/>
        <v>961</v>
      </c>
      <c r="J55">
        <f t="shared" si="1"/>
        <v>0</v>
      </c>
      <c r="K55">
        <f t="shared" si="2"/>
        <v>0</v>
      </c>
    </row>
    <row r="56" spans="1:11" ht="12.75">
      <c r="A56" s="2" t="s">
        <v>2</v>
      </c>
      <c r="B56" s="2">
        <v>32</v>
      </c>
      <c r="C56" s="2" t="s">
        <v>13</v>
      </c>
      <c r="D56" s="3">
        <v>39482.8</v>
      </c>
      <c r="E56" s="2" t="s">
        <v>8</v>
      </c>
      <c r="G56">
        <f t="shared" si="0"/>
        <v>10.583620413018389</v>
      </c>
      <c r="H56" s="2">
        <v>32</v>
      </c>
      <c r="I56">
        <f t="shared" si="3"/>
        <v>1024</v>
      </c>
      <c r="J56">
        <f t="shared" si="1"/>
        <v>0</v>
      </c>
      <c r="K56">
        <f t="shared" si="2"/>
        <v>0</v>
      </c>
    </row>
    <row r="57" spans="1:11" ht="12.75">
      <c r="A57" s="2" t="s">
        <v>2</v>
      </c>
      <c r="B57" s="2">
        <v>26</v>
      </c>
      <c r="C57" s="2" t="s">
        <v>13</v>
      </c>
      <c r="D57" s="3">
        <v>29240.4</v>
      </c>
      <c r="E57" s="2" t="s">
        <v>6</v>
      </c>
      <c r="G57">
        <f t="shared" si="0"/>
        <v>10.283306593660708</v>
      </c>
      <c r="H57" s="2">
        <v>26</v>
      </c>
      <c r="I57">
        <f t="shared" si="3"/>
        <v>676</v>
      </c>
      <c r="J57">
        <f t="shared" si="1"/>
        <v>0</v>
      </c>
      <c r="K57">
        <f t="shared" si="2"/>
        <v>0</v>
      </c>
    </row>
    <row r="58" spans="1:11" ht="12.75">
      <c r="A58" s="2" t="s">
        <v>3</v>
      </c>
      <c r="B58" s="2">
        <v>33</v>
      </c>
      <c r="C58" s="2" t="s">
        <v>10</v>
      </c>
      <c r="D58" s="3">
        <v>28493.696</v>
      </c>
      <c r="E58" s="2" t="s">
        <v>6</v>
      </c>
      <c r="G58">
        <f t="shared" si="0"/>
        <v>10.25743814880751</v>
      </c>
      <c r="H58" s="2">
        <v>33</v>
      </c>
      <c r="I58">
        <f t="shared" si="3"/>
        <v>1089</v>
      </c>
      <c r="J58">
        <f t="shared" si="1"/>
        <v>1</v>
      </c>
      <c r="K58">
        <f t="shared" si="2"/>
        <v>1</v>
      </c>
    </row>
    <row r="59" spans="1:11" ht="12.75">
      <c r="A59" s="2" t="s">
        <v>2</v>
      </c>
      <c r="B59" s="2">
        <v>25</v>
      </c>
      <c r="C59" s="2" t="s">
        <v>13</v>
      </c>
      <c r="D59" s="3">
        <v>29075.2</v>
      </c>
      <c r="E59" s="2" t="s">
        <v>7</v>
      </c>
      <c r="G59">
        <f t="shared" si="0"/>
        <v>10.27764085612503</v>
      </c>
      <c r="H59" s="2">
        <v>25</v>
      </c>
      <c r="I59">
        <f t="shared" si="3"/>
        <v>625</v>
      </c>
      <c r="J59">
        <f t="shared" si="1"/>
        <v>0</v>
      </c>
      <c r="K59">
        <f t="shared" si="2"/>
        <v>0</v>
      </c>
    </row>
    <row r="60" spans="1:11" ht="12.75">
      <c r="A60" s="2" t="s">
        <v>3</v>
      </c>
      <c r="B60" s="2">
        <v>36</v>
      </c>
      <c r="C60" s="2" t="s">
        <v>13</v>
      </c>
      <c r="D60" s="3">
        <v>35683.2</v>
      </c>
      <c r="E60" s="2" t="s">
        <v>7</v>
      </c>
      <c r="G60">
        <f t="shared" si="0"/>
        <v>10.482435268771043</v>
      </c>
      <c r="H60" s="2">
        <v>36</v>
      </c>
      <c r="I60">
        <f t="shared" si="3"/>
        <v>1296</v>
      </c>
      <c r="J60">
        <f t="shared" si="1"/>
        <v>1</v>
      </c>
      <c r="K60">
        <f t="shared" si="2"/>
        <v>0</v>
      </c>
    </row>
    <row r="61" spans="1:11" ht="12.75">
      <c r="A61" s="2" t="s">
        <v>3</v>
      </c>
      <c r="B61" s="2">
        <v>41</v>
      </c>
      <c r="C61" s="2" t="s">
        <v>13</v>
      </c>
      <c r="D61" s="3">
        <v>38326.4</v>
      </c>
      <c r="E61" s="2" t="s">
        <v>7</v>
      </c>
      <c r="G61">
        <f t="shared" si="0"/>
        <v>10.553894232753187</v>
      </c>
      <c r="H61" s="2">
        <v>41</v>
      </c>
      <c r="I61">
        <f t="shared" si="3"/>
        <v>1681</v>
      </c>
      <c r="J61">
        <f t="shared" si="1"/>
        <v>1</v>
      </c>
      <c r="K61">
        <f t="shared" si="2"/>
        <v>0</v>
      </c>
    </row>
    <row r="62" spans="1:11" ht="12.75">
      <c r="A62" s="2" t="s">
        <v>3</v>
      </c>
      <c r="B62" s="2">
        <v>38</v>
      </c>
      <c r="C62" s="2" t="s">
        <v>13</v>
      </c>
      <c r="D62" s="3">
        <v>36674.4</v>
      </c>
      <c r="E62" s="2" t="s">
        <v>7</v>
      </c>
      <c r="G62">
        <f t="shared" si="0"/>
        <v>10.509834242959156</v>
      </c>
      <c r="H62" s="2">
        <v>38</v>
      </c>
      <c r="I62">
        <f t="shared" si="3"/>
        <v>1444</v>
      </c>
      <c r="J62">
        <f t="shared" si="1"/>
        <v>1</v>
      </c>
      <c r="K62">
        <f t="shared" si="2"/>
        <v>0</v>
      </c>
    </row>
    <row r="63" spans="1:11" ht="12.75">
      <c r="A63" s="2" t="s">
        <v>3</v>
      </c>
      <c r="B63" s="2">
        <v>49</v>
      </c>
      <c r="C63" s="2" t="s">
        <v>13</v>
      </c>
      <c r="D63" s="3">
        <v>42952</v>
      </c>
      <c r="E63" s="2" t="s">
        <v>6</v>
      </c>
      <c r="G63">
        <f t="shared" si="0"/>
        <v>10.667838492102405</v>
      </c>
      <c r="H63" s="2">
        <v>49</v>
      </c>
      <c r="I63">
        <f t="shared" si="3"/>
        <v>2401</v>
      </c>
      <c r="J63">
        <f t="shared" si="1"/>
        <v>1</v>
      </c>
      <c r="K63">
        <f t="shared" si="2"/>
        <v>0</v>
      </c>
    </row>
    <row r="64" spans="1:11" ht="12.75">
      <c r="A64" s="2" t="s">
        <v>2</v>
      </c>
      <c r="B64" s="2">
        <v>35</v>
      </c>
      <c r="C64" s="2" t="s">
        <v>13</v>
      </c>
      <c r="D64" s="3">
        <v>44273.6</v>
      </c>
      <c r="E64" s="2" t="s">
        <v>6</v>
      </c>
      <c r="G64">
        <f t="shared" si="0"/>
        <v>10.698143841597734</v>
      </c>
      <c r="H64" s="2">
        <v>35</v>
      </c>
      <c r="I64">
        <f t="shared" si="3"/>
        <v>1225</v>
      </c>
      <c r="J64">
        <f t="shared" si="1"/>
        <v>0</v>
      </c>
      <c r="K64">
        <f t="shared" si="2"/>
        <v>0</v>
      </c>
    </row>
    <row r="65" spans="1:11" ht="12.75">
      <c r="A65" s="2" t="s">
        <v>2</v>
      </c>
      <c r="B65" s="2">
        <v>50</v>
      </c>
      <c r="C65" s="2" t="s">
        <v>13</v>
      </c>
      <c r="D65" s="3">
        <v>53029.2</v>
      </c>
      <c r="E65" s="2" t="s">
        <v>6</v>
      </c>
      <c r="G65">
        <f t="shared" si="0"/>
        <v>10.878597984216894</v>
      </c>
      <c r="H65" s="2">
        <v>50</v>
      </c>
      <c r="I65">
        <f t="shared" si="3"/>
        <v>2500</v>
      </c>
      <c r="J65">
        <f t="shared" si="1"/>
        <v>0</v>
      </c>
      <c r="K65">
        <f t="shared" si="2"/>
        <v>0</v>
      </c>
    </row>
    <row r="66" spans="1:11" ht="12.75">
      <c r="A66" s="2" t="s">
        <v>2</v>
      </c>
      <c r="B66" s="2">
        <v>31</v>
      </c>
      <c r="C66" s="2" t="s">
        <v>13</v>
      </c>
      <c r="D66" s="3">
        <v>36674.4</v>
      </c>
      <c r="E66" s="2" t="s">
        <v>6</v>
      </c>
      <c r="G66">
        <f t="shared" si="0"/>
        <v>10.509834242959156</v>
      </c>
      <c r="H66" s="2">
        <v>31</v>
      </c>
      <c r="I66">
        <f t="shared" si="3"/>
        <v>961</v>
      </c>
      <c r="J66">
        <f t="shared" si="1"/>
        <v>0</v>
      </c>
      <c r="K66">
        <f t="shared" si="2"/>
        <v>0</v>
      </c>
    </row>
    <row r="67" spans="1:11" ht="12.75">
      <c r="A67" s="2" t="s">
        <v>2</v>
      </c>
      <c r="B67" s="2">
        <v>48</v>
      </c>
      <c r="C67" s="2" t="s">
        <v>10</v>
      </c>
      <c r="D67" s="3">
        <v>47537.952000000005</v>
      </c>
      <c r="E67" s="2" t="s">
        <v>6</v>
      </c>
      <c r="G67">
        <f t="shared" si="0"/>
        <v>10.769283660474246</v>
      </c>
      <c r="H67" s="2">
        <v>48</v>
      </c>
      <c r="I67">
        <f t="shared" si="3"/>
        <v>2304</v>
      </c>
      <c r="J67">
        <f t="shared" si="1"/>
        <v>0</v>
      </c>
      <c r="K67">
        <f t="shared" si="2"/>
        <v>1</v>
      </c>
    </row>
    <row r="68" spans="1:11" ht="12.75">
      <c r="A68" s="2" t="s">
        <v>3</v>
      </c>
      <c r="B68" s="2">
        <v>29</v>
      </c>
      <c r="C68" s="2" t="s">
        <v>13</v>
      </c>
      <c r="D68" s="3">
        <v>28579.6</v>
      </c>
      <c r="E68" s="2" t="s">
        <v>7</v>
      </c>
      <c r="G68">
        <f t="shared" si="0"/>
        <v>10.260448455584656</v>
      </c>
      <c r="H68" s="2">
        <v>29</v>
      </c>
      <c r="I68">
        <f t="shared" si="3"/>
        <v>841</v>
      </c>
      <c r="J68">
        <f t="shared" si="1"/>
        <v>1</v>
      </c>
      <c r="K68">
        <f t="shared" si="2"/>
        <v>0</v>
      </c>
    </row>
    <row r="69" spans="1:11" ht="12.75">
      <c r="A69" s="2" t="s">
        <v>2</v>
      </c>
      <c r="B69" s="2">
        <v>26</v>
      </c>
      <c r="C69" s="2" t="s">
        <v>13</v>
      </c>
      <c r="D69" s="3">
        <v>28910</v>
      </c>
      <c r="E69" s="2" t="s">
        <v>6</v>
      </c>
      <c r="G69">
        <f t="shared" si="0"/>
        <v>10.271942835010393</v>
      </c>
      <c r="H69" s="2">
        <v>26</v>
      </c>
      <c r="I69">
        <f t="shared" si="3"/>
        <v>676</v>
      </c>
      <c r="J69">
        <f t="shared" si="1"/>
        <v>0</v>
      </c>
      <c r="K69">
        <f t="shared" si="2"/>
        <v>0</v>
      </c>
    </row>
    <row r="70" spans="1:11" ht="12.75">
      <c r="A70" s="2" t="s">
        <v>3</v>
      </c>
      <c r="B70" s="2">
        <v>25</v>
      </c>
      <c r="C70" s="2" t="s">
        <v>10</v>
      </c>
      <c r="D70" s="3">
        <v>22242.528</v>
      </c>
      <c r="E70" s="2" t="s">
        <v>6</v>
      </c>
      <c r="G70">
        <f t="shared" si="0"/>
        <v>10.009761410969428</v>
      </c>
      <c r="H70" s="2">
        <v>25</v>
      </c>
      <c r="I70">
        <f t="shared" si="3"/>
        <v>625</v>
      </c>
      <c r="J70">
        <f t="shared" si="1"/>
        <v>1</v>
      </c>
      <c r="K70">
        <f t="shared" si="2"/>
        <v>1</v>
      </c>
    </row>
    <row r="71" spans="1:11" ht="12.75">
      <c r="A71" s="2" t="s">
        <v>2</v>
      </c>
      <c r="B71" s="2">
        <v>28</v>
      </c>
      <c r="C71" s="2" t="s">
        <v>13</v>
      </c>
      <c r="D71" s="3">
        <v>33040</v>
      </c>
      <c r="E71" s="2" t="s">
        <v>6</v>
      </c>
      <c r="G71">
        <f t="shared" si="0"/>
        <v>10.405474227634915</v>
      </c>
      <c r="H71" s="2">
        <v>28</v>
      </c>
      <c r="I71">
        <f t="shared" si="3"/>
        <v>784</v>
      </c>
      <c r="J71">
        <f t="shared" si="1"/>
        <v>0</v>
      </c>
      <c r="K71">
        <f t="shared" si="2"/>
        <v>0</v>
      </c>
    </row>
    <row r="72" spans="1:11" ht="12.75">
      <c r="A72" s="2" t="s">
        <v>3</v>
      </c>
      <c r="B72" s="2">
        <v>30</v>
      </c>
      <c r="C72" s="2" t="s">
        <v>13</v>
      </c>
      <c r="D72" s="3">
        <v>29405.6</v>
      </c>
      <c r="E72" s="2" t="s">
        <v>6</v>
      </c>
      <c r="G72">
        <f aca="true" t="shared" si="4" ref="G72:G83">LN(D72)</f>
        <v>10.288940411378963</v>
      </c>
      <c r="H72" s="2">
        <v>30</v>
      </c>
      <c r="I72">
        <f aca="true" t="shared" si="5" ref="I72:I83">POWER(H72,2)</f>
        <v>900</v>
      </c>
      <c r="J72">
        <f aca="true" t="shared" si="6" ref="J72:J83">IF(A72="K",1,0)</f>
        <v>1</v>
      </c>
      <c r="K72">
        <f aca="true" t="shared" si="7" ref="K72:K83">IF(C72="OFF",1,0)</f>
        <v>0</v>
      </c>
    </row>
    <row r="73" spans="1:11" ht="12.75">
      <c r="A73" s="2" t="s">
        <v>3</v>
      </c>
      <c r="B73" s="2">
        <v>35</v>
      </c>
      <c r="C73" s="2" t="s">
        <v>10</v>
      </c>
      <c r="D73" s="3">
        <v>30674.336</v>
      </c>
      <c r="E73" s="2" t="s">
        <v>7</v>
      </c>
      <c r="G73">
        <f t="shared" si="4"/>
        <v>10.331181623053059</v>
      </c>
      <c r="H73" s="2">
        <v>35</v>
      </c>
      <c r="I73">
        <f t="shared" si="5"/>
        <v>1225</v>
      </c>
      <c r="J73">
        <f t="shared" si="6"/>
        <v>1</v>
      </c>
      <c r="K73">
        <f t="shared" si="7"/>
        <v>1</v>
      </c>
    </row>
    <row r="74" spans="1:11" ht="12.75">
      <c r="A74" s="2" t="s">
        <v>2</v>
      </c>
      <c r="B74" s="2">
        <v>40</v>
      </c>
      <c r="C74" s="2" t="s">
        <v>13</v>
      </c>
      <c r="D74" s="3">
        <v>50716.4</v>
      </c>
      <c r="E74" s="2" t="s">
        <v>6</v>
      </c>
      <c r="G74">
        <f t="shared" si="4"/>
        <v>10.834004608674075</v>
      </c>
      <c r="H74" s="2">
        <v>40</v>
      </c>
      <c r="I74">
        <f t="shared" si="5"/>
        <v>1600</v>
      </c>
      <c r="J74">
        <f t="shared" si="6"/>
        <v>0</v>
      </c>
      <c r="K74">
        <f t="shared" si="7"/>
        <v>0</v>
      </c>
    </row>
    <row r="75" spans="1:11" ht="12.75">
      <c r="A75" s="2" t="s">
        <v>3</v>
      </c>
      <c r="B75" s="2">
        <v>27</v>
      </c>
      <c r="C75" s="2" t="s">
        <v>13</v>
      </c>
      <c r="D75" s="3">
        <v>26927.6</v>
      </c>
      <c r="E75" s="2" t="s">
        <v>7</v>
      </c>
      <c r="G75">
        <f t="shared" si="4"/>
        <v>10.20090706189364</v>
      </c>
      <c r="H75" s="2">
        <v>27</v>
      </c>
      <c r="I75">
        <f t="shared" si="5"/>
        <v>729</v>
      </c>
      <c r="J75">
        <f t="shared" si="6"/>
        <v>1</v>
      </c>
      <c r="K75">
        <f t="shared" si="7"/>
        <v>0</v>
      </c>
    </row>
    <row r="76" spans="1:11" ht="12.75">
      <c r="A76" s="2" t="s">
        <v>3</v>
      </c>
      <c r="B76" s="2">
        <v>33</v>
      </c>
      <c r="C76" s="2" t="s">
        <v>13</v>
      </c>
      <c r="D76" s="3">
        <v>32048.8</v>
      </c>
      <c r="E76" s="2" t="s">
        <v>7</v>
      </c>
      <c r="G76">
        <f t="shared" si="4"/>
        <v>10.375015020150206</v>
      </c>
      <c r="H76" s="2">
        <v>33</v>
      </c>
      <c r="I76">
        <f t="shared" si="5"/>
        <v>1089</v>
      </c>
      <c r="J76">
        <f t="shared" si="6"/>
        <v>1</v>
      </c>
      <c r="K76">
        <f t="shared" si="7"/>
        <v>0</v>
      </c>
    </row>
    <row r="77" spans="1:11" ht="12.75">
      <c r="A77" s="2" t="s">
        <v>3</v>
      </c>
      <c r="B77" s="2">
        <v>30</v>
      </c>
      <c r="C77" s="2" t="s">
        <v>13</v>
      </c>
      <c r="D77" s="3">
        <v>29736</v>
      </c>
      <c r="E77" s="2" t="s">
        <v>6</v>
      </c>
      <c r="G77">
        <f t="shared" si="4"/>
        <v>10.300113711977088</v>
      </c>
      <c r="H77" s="2">
        <v>30</v>
      </c>
      <c r="I77">
        <f t="shared" si="5"/>
        <v>900</v>
      </c>
      <c r="J77">
        <f t="shared" si="6"/>
        <v>1</v>
      </c>
      <c r="K77">
        <f t="shared" si="7"/>
        <v>0</v>
      </c>
    </row>
    <row r="78" spans="1:11" ht="12.75">
      <c r="A78" s="2" t="s">
        <v>2</v>
      </c>
      <c r="B78" s="2">
        <v>34</v>
      </c>
      <c r="C78" s="2" t="s">
        <v>13</v>
      </c>
      <c r="D78" s="3">
        <v>43612.8</v>
      </c>
      <c r="E78" s="2" t="s">
        <v>6</v>
      </c>
      <c r="G78">
        <f t="shared" si="4"/>
        <v>10.683105964233194</v>
      </c>
      <c r="H78" s="2">
        <v>34</v>
      </c>
      <c r="I78">
        <f t="shared" si="5"/>
        <v>1156</v>
      </c>
      <c r="J78">
        <f t="shared" si="6"/>
        <v>0</v>
      </c>
      <c r="K78">
        <f t="shared" si="7"/>
        <v>0</v>
      </c>
    </row>
    <row r="79" spans="1:11" ht="12.75">
      <c r="A79" s="2" t="s">
        <v>3</v>
      </c>
      <c r="B79" s="2">
        <v>42</v>
      </c>
      <c r="C79" s="2" t="s">
        <v>10</v>
      </c>
      <c r="D79" s="3">
        <v>35035.615999999995</v>
      </c>
      <c r="E79" s="2" t="s">
        <v>7</v>
      </c>
      <c r="G79">
        <f t="shared" si="4"/>
        <v>10.464120423067648</v>
      </c>
      <c r="H79" s="2">
        <v>42</v>
      </c>
      <c r="I79">
        <f t="shared" si="5"/>
        <v>1764</v>
      </c>
      <c r="J79">
        <f t="shared" si="6"/>
        <v>1</v>
      </c>
      <c r="K79">
        <f t="shared" si="7"/>
        <v>1</v>
      </c>
    </row>
    <row r="80" spans="1:11" ht="12.75">
      <c r="A80" s="2" t="s">
        <v>3</v>
      </c>
      <c r="B80" s="2">
        <v>46</v>
      </c>
      <c r="C80" s="2" t="s">
        <v>13</v>
      </c>
      <c r="D80" s="3">
        <v>38987.2</v>
      </c>
      <c r="E80" s="2" t="s">
        <v>8</v>
      </c>
      <c r="G80">
        <f t="shared" si="4"/>
        <v>10.570988666112488</v>
      </c>
      <c r="H80" s="2">
        <v>46</v>
      </c>
      <c r="I80">
        <f t="shared" si="5"/>
        <v>2116</v>
      </c>
      <c r="J80">
        <f t="shared" si="6"/>
        <v>1</v>
      </c>
      <c r="K80">
        <f t="shared" si="7"/>
        <v>0</v>
      </c>
    </row>
    <row r="81" spans="1:11" ht="12.75">
      <c r="A81" s="2" t="s">
        <v>2</v>
      </c>
      <c r="B81" s="2">
        <v>47</v>
      </c>
      <c r="C81" s="2" t="s">
        <v>13</v>
      </c>
      <c r="D81" s="3">
        <v>51872.8</v>
      </c>
      <c r="E81" s="2" t="s">
        <v>6</v>
      </c>
      <c r="G81">
        <f t="shared" si="4"/>
        <v>10.856549846995131</v>
      </c>
      <c r="H81" s="2">
        <v>47</v>
      </c>
      <c r="I81">
        <f t="shared" si="5"/>
        <v>2209</v>
      </c>
      <c r="J81">
        <f t="shared" si="6"/>
        <v>0</v>
      </c>
      <c r="K81">
        <f t="shared" si="7"/>
        <v>0</v>
      </c>
    </row>
    <row r="82" spans="1:11" ht="12.75">
      <c r="A82" s="2" t="s">
        <v>3</v>
      </c>
      <c r="B82" s="2">
        <v>31</v>
      </c>
      <c r="C82" s="2" t="s">
        <v>10</v>
      </c>
      <c r="D82" s="3">
        <v>26603.807999999997</v>
      </c>
      <c r="E82" s="2" t="s">
        <v>7</v>
      </c>
      <c r="G82">
        <f t="shared" si="4"/>
        <v>10.188809642418414</v>
      </c>
      <c r="H82" s="2">
        <v>31</v>
      </c>
      <c r="I82">
        <f t="shared" si="5"/>
        <v>961</v>
      </c>
      <c r="J82">
        <f t="shared" si="6"/>
        <v>1</v>
      </c>
      <c r="K82">
        <f t="shared" si="7"/>
        <v>1</v>
      </c>
    </row>
    <row r="83" spans="1:11" ht="12.75">
      <c r="A83" s="2" t="s">
        <v>3</v>
      </c>
      <c r="B83" s="2">
        <v>29</v>
      </c>
      <c r="C83" s="2" t="s">
        <v>13</v>
      </c>
      <c r="D83" s="3">
        <v>28910</v>
      </c>
      <c r="E83" s="2" t="s">
        <v>6</v>
      </c>
      <c r="G83">
        <f t="shared" si="4"/>
        <v>10.271942835010393</v>
      </c>
      <c r="H83" s="2">
        <v>29</v>
      </c>
      <c r="I83">
        <f t="shared" si="5"/>
        <v>841</v>
      </c>
      <c r="J83">
        <f t="shared" si="6"/>
        <v>1</v>
      </c>
      <c r="K83">
        <f t="shared" si="7"/>
        <v>0</v>
      </c>
    </row>
    <row r="89" ht="12.75">
      <c r="A89" t="s">
        <v>32</v>
      </c>
    </row>
    <row r="90" ht="13.5" thickBot="1"/>
    <row r="91" spans="1:2" ht="12.75">
      <c r="A91" s="12" t="s">
        <v>33</v>
      </c>
      <c r="B91" s="12"/>
    </row>
    <row r="92" spans="1:2" ht="12.75">
      <c r="A92" s="8" t="s">
        <v>34</v>
      </c>
      <c r="B92" s="8">
        <v>0.9908943013063247</v>
      </c>
    </row>
    <row r="93" spans="1:2" ht="12.75">
      <c r="A93" s="8" t="s">
        <v>35</v>
      </c>
      <c r="B93" s="8">
        <v>0.9818715163613495</v>
      </c>
    </row>
    <row r="94" spans="1:2" ht="12.75">
      <c r="A94" s="8" t="s">
        <v>36</v>
      </c>
      <c r="B94" s="8">
        <v>0.9808643783814246</v>
      </c>
    </row>
    <row r="95" spans="1:2" ht="12.75">
      <c r="A95" s="8" t="s">
        <v>37</v>
      </c>
      <c r="B95" s="8">
        <v>0.033404281455912635</v>
      </c>
    </row>
    <row r="96" spans="1:2" ht="13.5" thickBot="1">
      <c r="A96" s="9" t="s">
        <v>19</v>
      </c>
      <c r="B96" s="9">
        <v>77</v>
      </c>
    </row>
    <row r="98" ht="13.5" thickBot="1">
      <c r="A98" t="s">
        <v>38</v>
      </c>
    </row>
    <row r="99" spans="1:6" ht="12.75">
      <c r="A99" s="10"/>
      <c r="B99" s="10" t="s">
        <v>20</v>
      </c>
      <c r="C99" s="10" t="s">
        <v>43</v>
      </c>
      <c r="D99" s="10" t="s">
        <v>44</v>
      </c>
      <c r="E99" s="10" t="s">
        <v>45</v>
      </c>
      <c r="F99" s="10" t="s">
        <v>46</v>
      </c>
    </row>
    <row r="100" spans="1:6" ht="12.75">
      <c r="A100" s="8" t="s">
        <v>39</v>
      </c>
      <c r="B100" s="8">
        <v>4</v>
      </c>
      <c r="C100" s="8">
        <v>4.3514094200204045</v>
      </c>
      <c r="D100" s="8">
        <v>1.0878523550051011</v>
      </c>
      <c r="E100" s="8">
        <v>974.9126097244866</v>
      </c>
      <c r="F100" s="8">
        <v>7.269194493922949E-62</v>
      </c>
    </row>
    <row r="101" spans="1:6" ht="12.75">
      <c r="A101" s="8" t="s">
        <v>40</v>
      </c>
      <c r="B101" s="8">
        <v>72</v>
      </c>
      <c r="C101" s="8">
        <v>0.08034091341017968</v>
      </c>
      <c r="D101" s="8">
        <v>0.0011158460195858288</v>
      </c>
      <c r="E101" s="8"/>
      <c r="F101" s="8"/>
    </row>
    <row r="102" spans="1:6" ht="13.5" thickBot="1">
      <c r="A102" s="9" t="s">
        <v>41</v>
      </c>
      <c r="B102" s="9">
        <v>76</v>
      </c>
      <c r="C102" s="9">
        <v>4.4317503334305846</v>
      </c>
      <c r="D102" s="9"/>
      <c r="E102" s="9"/>
      <c r="F102" s="9"/>
    </row>
    <row r="103" ht="13.5" thickBot="1"/>
    <row r="104" spans="1:9" ht="12.75">
      <c r="A104" s="10"/>
      <c r="B104" s="10" t="s">
        <v>47</v>
      </c>
      <c r="C104" s="10" t="s">
        <v>37</v>
      </c>
      <c r="D104" s="10" t="s">
        <v>21</v>
      </c>
      <c r="E104" s="10" t="s">
        <v>48</v>
      </c>
      <c r="F104" s="10" t="s">
        <v>49</v>
      </c>
      <c r="G104" s="10" t="s">
        <v>50</v>
      </c>
      <c r="H104" s="10" t="s">
        <v>51</v>
      </c>
      <c r="I104" s="10" t="s">
        <v>52</v>
      </c>
    </row>
    <row r="105" spans="1:9" ht="12.75">
      <c r="A105" s="8" t="s">
        <v>42</v>
      </c>
      <c r="B105" s="8">
        <v>8.451702478754209</v>
      </c>
      <c r="C105" s="8">
        <v>0.1019865772270519</v>
      </c>
      <c r="D105" s="8">
        <v>82.87073366466895</v>
      </c>
      <c r="E105" s="8">
        <v>3.5480743855197426E-73</v>
      </c>
      <c r="F105" s="8">
        <v>8.248396079940939</v>
      </c>
      <c r="G105" s="8">
        <v>8.655008877567479</v>
      </c>
      <c r="H105" s="8">
        <v>8.248396079940939</v>
      </c>
      <c r="I105" s="8">
        <v>8.655008877567479</v>
      </c>
    </row>
    <row r="106" spans="1:9" ht="12.75">
      <c r="A106" s="8" t="s">
        <v>0</v>
      </c>
      <c r="B106" s="8">
        <v>0.09887719694439727</v>
      </c>
      <c r="C106" s="8">
        <v>0.005682440110434838</v>
      </c>
      <c r="D106" s="8">
        <v>17.400482015257154</v>
      </c>
      <c r="E106" s="8">
        <v>1.6782622740662754E-27</v>
      </c>
      <c r="F106" s="8">
        <v>0.08754946670051816</v>
      </c>
      <c r="G106" s="8">
        <v>0.11020492718827637</v>
      </c>
      <c r="H106" s="8">
        <v>0.08754946670051816</v>
      </c>
      <c r="I106" s="8">
        <v>0.11020492718827637</v>
      </c>
    </row>
    <row r="107" spans="1:9" ht="12.75">
      <c r="A107" s="8" t="s">
        <v>53</v>
      </c>
      <c r="B107" s="8">
        <v>-0.001007411046709467</v>
      </c>
      <c r="C107" s="8">
        <v>7.697893886322563E-05</v>
      </c>
      <c r="D107" s="8">
        <v>-13.086839875766685</v>
      </c>
      <c r="E107" s="8">
        <v>1.0247454702653034E-20</v>
      </c>
      <c r="F107" s="8">
        <v>-0.0011608656607407539</v>
      </c>
      <c r="G107" s="8">
        <v>-0.00085395643267818</v>
      </c>
      <c r="H107" s="8">
        <v>-0.0011608656607407539</v>
      </c>
      <c r="I107" s="8">
        <v>-0.00085395643267818</v>
      </c>
    </row>
    <row r="108" spans="1:9" ht="12.75">
      <c r="A108" s="8" t="s">
        <v>27</v>
      </c>
      <c r="B108" s="31">
        <v>-0.21434641791685613</v>
      </c>
      <c r="C108" s="8">
        <v>0.007939968727317373</v>
      </c>
      <c r="D108" s="8">
        <v>-26.995876845131605</v>
      </c>
      <c r="E108" s="8">
        <v>2.1339873582701892E-39</v>
      </c>
      <c r="F108" s="8">
        <v>-0.23017444639404577</v>
      </c>
      <c r="G108" s="8">
        <v>-0.1985183894396665</v>
      </c>
      <c r="H108" s="8">
        <v>-0.23017444639404577</v>
      </c>
      <c r="I108" s="8">
        <v>-0.1985183894396665</v>
      </c>
    </row>
    <row r="109" spans="1:9" ht="13.5" thickBot="1">
      <c r="A109" s="9" t="s">
        <v>28</v>
      </c>
      <c r="B109" s="9">
        <v>-0.12185744556875941</v>
      </c>
      <c r="C109" s="9">
        <v>0.010342193608398822</v>
      </c>
      <c r="D109" s="9">
        <v>-11.782553120046007</v>
      </c>
      <c r="E109" s="9">
        <v>1.8281322094067512E-18</v>
      </c>
      <c r="F109" s="9">
        <v>-0.14247421882973577</v>
      </c>
      <c r="G109" s="9">
        <v>-0.10124067230778305</v>
      </c>
      <c r="H109" s="9">
        <v>-0.14247421882973577</v>
      </c>
      <c r="I109" s="9">
        <v>-0.10124067230778305</v>
      </c>
    </row>
    <row r="113" ht="12.75">
      <c r="A113" t="s">
        <v>54</v>
      </c>
    </row>
    <row r="114" ht="13.5" thickBot="1"/>
    <row r="115" spans="1:3" ht="12.75">
      <c r="A115" s="10" t="s">
        <v>55</v>
      </c>
      <c r="B115" s="10" t="s">
        <v>56</v>
      </c>
      <c r="C115" s="10" t="s">
        <v>57</v>
      </c>
    </row>
    <row r="116" spans="1:3" ht="12.75">
      <c r="A116" s="8">
        <v>1</v>
      </c>
      <c r="B116" s="8">
        <v>10.216107314660254</v>
      </c>
      <c r="C116" s="8">
        <v>0.026847983476885773</v>
      </c>
    </row>
    <row r="117" spans="1:3" ht="12.75">
      <c r="A117" s="8">
        <v>2</v>
      </c>
      <c r="B117" s="8">
        <v>10.86837176335925</v>
      </c>
      <c r="C117" s="8">
        <v>-0.024642604793179146</v>
      </c>
    </row>
    <row r="118" spans="1:3" ht="12.75">
      <c r="A118" s="8">
        <v>3</v>
      </c>
      <c r="B118" s="8">
        <v>10.877891205880246</v>
      </c>
      <c r="C118" s="8">
        <v>0.04637681516983605</v>
      </c>
    </row>
    <row r="119" spans="1:3" ht="12.75">
      <c r="A119" s="8">
        <v>4</v>
      </c>
      <c r="B119" s="8">
        <v>10.827471664023394</v>
      </c>
      <c r="C119" s="8">
        <v>0.016257494542676554</v>
      </c>
    </row>
    <row r="120" spans="1:3" ht="12.75">
      <c r="A120" s="8">
        <v>5</v>
      </c>
      <c r="B120" s="8">
        <v>10.653783511971843</v>
      </c>
      <c r="C120" s="8">
        <v>0.012515333944969953</v>
      </c>
    </row>
    <row r="121" spans="1:3" ht="12.75">
      <c r="A121" s="8">
        <v>6</v>
      </c>
      <c r="B121" s="8">
        <v>10.812209583955884</v>
      </c>
      <c r="C121" s="8">
        <v>0.056998659911171146</v>
      </c>
    </row>
    <row r="122" spans="1:3" ht="12.75">
      <c r="A122" s="8">
        <v>7</v>
      </c>
      <c r="B122" s="8">
        <v>10.874163390427146</v>
      </c>
      <c r="C122" s="8">
        <v>-0.005793056708979449</v>
      </c>
    </row>
    <row r="123" spans="1:3" ht="12.75">
      <c r="A123" s="8">
        <v>8</v>
      </c>
      <c r="B123" s="8">
        <v>10.61757934805271</v>
      </c>
      <c r="C123" s="8">
        <v>-0.005090951033469793</v>
      </c>
    </row>
    <row r="124" spans="1:3" ht="12.75">
      <c r="A124" s="8">
        <v>9</v>
      </c>
      <c r="B124" s="8">
        <v>10.61757934805271</v>
      </c>
      <c r="C124" s="8">
        <v>-0.013254261672630108</v>
      </c>
    </row>
    <row r="125" spans="1:3" ht="12.75">
      <c r="A125" s="8">
        <v>10</v>
      </c>
      <c r="B125" s="8">
        <v>10.050780279716118</v>
      </c>
      <c r="C125" s="8">
        <v>0.034488683761455974</v>
      </c>
    </row>
    <row r="126" spans="1:3" ht="12.75">
      <c r="A126" s="8">
        <v>11</v>
      </c>
      <c r="B126" s="8">
        <v>10.70567685221704</v>
      </c>
      <c r="C126" s="8">
        <v>0.03626961203908685</v>
      </c>
    </row>
    <row r="127" spans="1:3" ht="12.75">
      <c r="A127" s="8">
        <v>12</v>
      </c>
      <c r="B127" s="8">
        <v>10.127153313816082</v>
      </c>
      <c r="C127" s="8">
        <v>0.06759988250317939</v>
      </c>
    </row>
    <row r="128" spans="1:3" ht="12.75">
      <c r="A128" s="8">
        <v>13</v>
      </c>
      <c r="B128" s="8">
        <v>10.265126697632974</v>
      </c>
      <c r="C128" s="8">
        <v>-0.03352315341628653</v>
      </c>
    </row>
    <row r="129" spans="1:3" ht="12.75">
      <c r="A129" s="8">
        <v>14</v>
      </c>
      <c r="B129" s="8">
        <v>10.731013042751648</v>
      </c>
      <c r="C129" s="8">
        <v>0.03562603409485021</v>
      </c>
    </row>
    <row r="130" spans="1:3" ht="12.75">
      <c r="A130" s="8">
        <v>15</v>
      </c>
      <c r="B130" s="8">
        <v>10.257562081942213</v>
      </c>
      <c r="C130" s="8">
        <v>-0.00874166435267476</v>
      </c>
    </row>
    <row r="131" spans="1:3" ht="12.75">
      <c r="A131" s="8">
        <v>16</v>
      </c>
      <c r="B131" s="8">
        <v>10.471908499859069</v>
      </c>
      <c r="C131" s="8">
        <v>-0.02721355907087286</v>
      </c>
    </row>
    <row r="132" spans="1:3" ht="12.75">
      <c r="A132" s="8">
        <v>17</v>
      </c>
      <c r="B132" s="8">
        <v>10.434613586950716</v>
      </c>
      <c r="C132" s="8">
        <v>0.005262067401529791</v>
      </c>
    </row>
    <row r="133" spans="1:3" ht="12.75">
      <c r="A133" s="8">
        <v>18</v>
      </c>
      <c r="B133" s="8">
        <v>10.127153313816082</v>
      </c>
      <c r="C133" s="8">
        <v>0.05517736250462235</v>
      </c>
    </row>
    <row r="134" spans="1:3" ht="12.75">
      <c r="A134" s="8">
        <v>19</v>
      </c>
      <c r="B134" s="8">
        <v>10.216107314660254</v>
      </c>
      <c r="C134" s="8">
        <v>0.03854402324007644</v>
      </c>
    </row>
    <row r="135" spans="1:3" ht="12.75">
      <c r="A135" s="8">
        <v>20</v>
      </c>
      <c r="B135" s="8">
        <v>10.85195135787816</v>
      </c>
      <c r="C135" s="8">
        <v>0.01725688598889441</v>
      </c>
    </row>
    <row r="136" spans="1:3" ht="12.75">
      <c r="A136" s="8">
        <v>21</v>
      </c>
      <c r="B136" s="8">
        <v>10.46397942167216</v>
      </c>
      <c r="C136" s="8">
        <v>-0.014488308620471457</v>
      </c>
    </row>
    <row r="137" spans="1:3" ht="12.75">
      <c r="A137" s="8">
        <v>22</v>
      </c>
      <c r="B137" s="8">
        <v>10.43045373257711</v>
      </c>
      <c r="C137" s="8">
        <v>-0.03502984079569771</v>
      </c>
    </row>
    <row r="138" spans="1:3" ht="12.75">
      <c r="A138" s="8">
        <v>23</v>
      </c>
      <c r="B138" s="8">
        <v>10.637604939961305</v>
      </c>
      <c r="C138" s="8">
        <v>-0.001018991363004318</v>
      </c>
    </row>
    <row r="139" spans="1:3" ht="12.75">
      <c r="A139" s="8">
        <v>24</v>
      </c>
      <c r="B139" s="8">
        <v>10.754334411192835</v>
      </c>
      <c r="C139" s="8">
        <v>0.02614571706553548</v>
      </c>
    </row>
    <row r="140" spans="1:3" ht="12.75">
      <c r="A140" s="8">
        <v>25</v>
      </c>
      <c r="B140" s="8">
        <v>10.212569704657113</v>
      </c>
      <c r="C140" s="8">
        <v>-0.012890390001794927</v>
      </c>
    </row>
    <row r="141" spans="1:3" ht="12.75">
      <c r="A141" s="8">
        <v>26</v>
      </c>
      <c r="B141" s="8">
        <v>10.584183869144427</v>
      </c>
      <c r="C141" s="8">
        <v>-0.008966866922417438</v>
      </c>
    </row>
    <row r="142" spans="1:3" ht="12.75">
      <c r="A142" s="8">
        <v>27</v>
      </c>
      <c r="B142" s="8">
        <v>10.754334411192835</v>
      </c>
      <c r="C142" s="8">
        <v>0.03299505891111032</v>
      </c>
    </row>
    <row r="143" spans="1:3" ht="12.75">
      <c r="A143" s="8">
        <v>28</v>
      </c>
      <c r="B143" s="8">
        <v>10.29700202713075</v>
      </c>
      <c r="C143" s="8">
        <v>-0.01936117100571977</v>
      </c>
    </row>
    <row r="144" spans="1:3" ht="12.75">
      <c r="A144" s="8">
        <v>29</v>
      </c>
      <c r="B144" s="8">
        <v>10.386984143201733</v>
      </c>
      <c r="C144" s="8">
        <v>-0.0380802670552125</v>
      </c>
    </row>
    <row r="145" spans="1:3" ht="12.75">
      <c r="A145" s="8">
        <v>30</v>
      </c>
      <c r="B145" s="8">
        <v>10.861168971665414</v>
      </c>
      <c r="C145" s="8">
        <v>-0.020670833680791034</v>
      </c>
    </row>
    <row r="146" spans="1:3" ht="12.75">
      <c r="A146" s="8">
        <v>31</v>
      </c>
      <c r="B146" s="8">
        <v>10.216107314660254</v>
      </c>
      <c r="C146" s="8">
        <v>0.050104845641152806</v>
      </c>
    </row>
    <row r="147" spans="1:3" ht="12.75">
      <c r="A147" s="8">
        <v>32</v>
      </c>
      <c r="B147" s="8">
        <v>10.294000498170725</v>
      </c>
      <c r="C147" s="8">
        <v>-0.02778833786931756</v>
      </c>
    </row>
    <row r="148" spans="1:3" ht="12.75">
      <c r="A148" s="8">
        <v>33</v>
      </c>
      <c r="B148" s="8">
        <v>10.369837451227571</v>
      </c>
      <c r="C148" s="8">
        <v>-0.02623862731074489</v>
      </c>
    </row>
    <row r="149" spans="1:3" ht="12.75">
      <c r="A149" s="8">
        <v>34</v>
      </c>
      <c r="B149" s="8">
        <v>10.678325839589016</v>
      </c>
      <c r="C149" s="8">
        <v>0.01232733027956101</v>
      </c>
    </row>
    <row r="150" spans="1:3" ht="12.75">
      <c r="A150" s="8">
        <v>35</v>
      </c>
      <c r="B150" s="8">
        <v>10.731013042751648</v>
      </c>
      <c r="C150" s="8">
        <v>0.028632998603880466</v>
      </c>
    </row>
    <row r="151" spans="1:3" ht="12.75">
      <c r="A151" s="8">
        <v>36</v>
      </c>
      <c r="B151" s="8">
        <v>10.71886147642873</v>
      </c>
      <c r="C151" s="8">
        <v>-0.02251028544551481</v>
      </c>
    </row>
    <row r="152" spans="1:3" ht="12.75">
      <c r="A152" s="8">
        <v>37</v>
      </c>
      <c r="B152" s="8">
        <v>10.35005105429031</v>
      </c>
      <c r="C152" s="8">
        <v>-0.023620033995849</v>
      </c>
    </row>
    <row r="153" spans="1:3" ht="12.75">
      <c r="A153" s="8">
        <v>38</v>
      </c>
      <c r="B153" s="8">
        <v>10.434613586950716</v>
      </c>
      <c r="C153" s="8">
        <v>0.014877526100972815</v>
      </c>
    </row>
    <row r="154" spans="1:3" ht="12.75">
      <c r="A154" s="8">
        <v>39</v>
      </c>
      <c r="B154" s="8">
        <v>10.516666624834793</v>
      </c>
      <c r="C154" s="8">
        <v>-0.06240223303044701</v>
      </c>
    </row>
    <row r="155" spans="1:3" ht="12.75">
      <c r="A155" s="8">
        <v>40</v>
      </c>
      <c r="B155" s="8">
        <v>10.775640957540602</v>
      </c>
      <c r="C155" s="8">
        <v>0.025248042348975375</v>
      </c>
    </row>
    <row r="156" spans="1:3" ht="12.75">
      <c r="A156" s="8">
        <v>41</v>
      </c>
      <c r="B156" s="8">
        <v>10.580586263878097</v>
      </c>
      <c r="C156" s="8">
        <v>-0.013843888647059543</v>
      </c>
    </row>
    <row r="157" spans="1:3" ht="12.75">
      <c r="A157" s="8">
        <v>42</v>
      </c>
      <c r="B157" s="8">
        <v>9.95779663468511</v>
      </c>
      <c r="C157" s="8">
        <v>0.06495197181113</v>
      </c>
    </row>
    <row r="158" spans="1:3" ht="12.75">
      <c r="A158" s="8">
        <v>43</v>
      </c>
      <c r="B158" s="8">
        <v>10.511348445047606</v>
      </c>
      <c r="C158" s="8">
        <v>-0.010564037608366661</v>
      </c>
    </row>
    <row r="159" spans="1:3" ht="12.75">
      <c r="A159" s="8">
        <v>44</v>
      </c>
      <c r="B159" s="8">
        <v>10.648960004867572</v>
      </c>
      <c r="C159" s="8">
        <v>0.04169316500100528</v>
      </c>
    </row>
    <row r="160" spans="1:3" ht="12.75">
      <c r="A160" s="8">
        <v>45</v>
      </c>
      <c r="B160" s="8">
        <v>10.70567685221704</v>
      </c>
      <c r="C160" s="8">
        <v>0.02910112256047448</v>
      </c>
    </row>
    <row r="161" spans="1:3" ht="12.75">
      <c r="A161" s="8">
        <v>46</v>
      </c>
      <c r="B161" s="8">
        <v>10.511348445047606</v>
      </c>
      <c r="C161" s="8">
        <v>-0.019696521171638892</v>
      </c>
    </row>
    <row r="162" spans="1:3" ht="12.75">
      <c r="A162" s="8">
        <v>47</v>
      </c>
      <c r="B162" s="8">
        <v>10.794932681794952</v>
      </c>
      <c r="C162" s="8">
        <v>0.04556545618967078</v>
      </c>
    </row>
    <row r="163" spans="1:3" ht="12.75">
      <c r="A163" s="8">
        <v>48</v>
      </c>
      <c r="B163" s="8">
        <v>10.369837451227571</v>
      </c>
      <c r="C163" s="8">
        <v>-0.01565651798020795</v>
      </c>
    </row>
    <row r="164" spans="1:3" ht="12.75">
      <c r="A164" s="8">
        <v>49</v>
      </c>
      <c r="B164" s="8">
        <v>10.548773568142728</v>
      </c>
      <c r="C164" s="8">
        <v>-0.02997065520080966</v>
      </c>
    </row>
    <row r="165" spans="1:3" ht="12.75">
      <c r="A165" s="8">
        <v>50</v>
      </c>
      <c r="B165" s="8">
        <v>10.584183869144427</v>
      </c>
      <c r="C165" s="8">
        <v>-0.0005634561260379201</v>
      </c>
    </row>
    <row r="166" spans="1:3" ht="12.75">
      <c r="A166" s="8">
        <v>51</v>
      </c>
      <c r="B166" s="8">
        <v>10.341499731732938</v>
      </c>
      <c r="C166" s="8">
        <v>-0.058193138072230255</v>
      </c>
    </row>
    <row r="167" spans="1:3" ht="12.75">
      <c r="A167" s="8">
        <v>52</v>
      </c>
      <c r="B167" s="8">
        <v>10.281375484567095</v>
      </c>
      <c r="C167" s="8">
        <v>-0.02393733575958379</v>
      </c>
    </row>
    <row r="168" spans="1:3" ht="12.75">
      <c r="A168" s="8">
        <v>53</v>
      </c>
      <c r="B168" s="8">
        <v>10.294000498170725</v>
      </c>
      <c r="C168" s="8">
        <v>-0.0163596420456944</v>
      </c>
    </row>
    <row r="169" spans="1:3" ht="12.75">
      <c r="A169" s="8">
        <v>54</v>
      </c>
      <c r="B169" s="8">
        <v>10.491330434300185</v>
      </c>
      <c r="C169" s="8">
        <v>-0.00889516552914138</v>
      </c>
    </row>
    <row r="170" spans="1:3" ht="12.75">
      <c r="A170" s="8">
        <v>55</v>
      </c>
      <c r="B170" s="8">
        <v>10.597863166039028</v>
      </c>
      <c r="C170" s="8">
        <v>-0.04396893328584106</v>
      </c>
    </row>
    <row r="171" spans="1:3" ht="12.75">
      <c r="A171" s="8">
        <v>56</v>
      </c>
      <c r="B171" s="8">
        <v>10.539987993275979</v>
      </c>
      <c r="C171" s="8">
        <v>-0.030153750316822325</v>
      </c>
    </row>
    <row r="172" spans="1:3" ht="12.75">
      <c r="A172" s="8">
        <v>57</v>
      </c>
      <c r="B172" s="8">
        <v>10.66354478796339</v>
      </c>
      <c r="C172" s="8">
        <v>0.004293704139014309</v>
      </c>
    </row>
    <row r="173" spans="1:3" ht="12.75">
      <c r="A173" s="8">
        <v>58</v>
      </c>
      <c r="B173" s="8">
        <v>10.678325839589016</v>
      </c>
      <c r="C173" s="8">
        <v>0.019818002008717528</v>
      </c>
    </row>
    <row r="174" spans="1:3" ht="12.75">
      <c r="A174" s="8">
        <v>59</v>
      </c>
      <c r="B174" s="8">
        <v>10.877034709200405</v>
      </c>
      <c r="C174" s="8">
        <v>0.0015632750164886744</v>
      </c>
    </row>
    <row r="175" spans="1:3" ht="12.75">
      <c r="A175" s="8">
        <v>60</v>
      </c>
      <c r="B175" s="8">
        <v>10.548773568142728</v>
      </c>
      <c r="C175" s="8">
        <v>-0.03893932518357168</v>
      </c>
    </row>
    <row r="176" spans="1:3" ht="12.75">
      <c r="A176" s="8">
        <v>61</v>
      </c>
      <c r="B176" s="8">
        <v>10.754875434897906</v>
      </c>
      <c r="C176" s="8">
        <v>0.014408225576339362</v>
      </c>
    </row>
    <row r="177" spans="1:3" ht="12.75">
      <c r="A177" s="8">
        <v>62</v>
      </c>
      <c r="B177" s="8">
        <v>10.257562081942213</v>
      </c>
      <c r="C177" s="8">
        <v>0.002886373642443374</v>
      </c>
    </row>
    <row r="178" spans="1:3" ht="12.75">
      <c r="A178" s="8">
        <v>63</v>
      </c>
      <c r="B178" s="8">
        <v>10.341499731732938</v>
      </c>
      <c r="C178" s="8">
        <v>-0.0695568967225455</v>
      </c>
    </row>
    <row r="179" spans="1:3" ht="12.75">
      <c r="A179" s="8">
        <v>64</v>
      </c>
      <c r="B179" s="8">
        <v>9.95779663468511</v>
      </c>
      <c r="C179" s="8">
        <v>0.051964776284318503</v>
      </c>
    </row>
    <row r="180" spans="1:3" ht="12.75">
      <c r="A180" s="8">
        <v>65</v>
      </c>
      <c r="B180" s="8">
        <v>10.43045373257711</v>
      </c>
      <c r="C180" s="8">
        <v>-0.024979504942194808</v>
      </c>
    </row>
    <row r="181" spans="1:3" ht="12.75">
      <c r="A181" s="8">
        <v>66</v>
      </c>
      <c r="B181" s="8">
        <v>10.29700202713075</v>
      </c>
      <c r="C181" s="8">
        <v>-0.008061615751786988</v>
      </c>
    </row>
    <row r="182" spans="1:3" ht="12.75">
      <c r="A182" s="8">
        <v>67</v>
      </c>
      <c r="B182" s="8">
        <v>10.342121976103401</v>
      </c>
      <c r="C182" s="8">
        <v>-0.010940353050342466</v>
      </c>
    </row>
    <row r="183" spans="1:3" ht="12.75">
      <c r="A183" s="8">
        <v>68</v>
      </c>
      <c r="B183" s="8">
        <v>10.794932681794952</v>
      </c>
      <c r="C183" s="8">
        <v>0.03907192687912264</v>
      </c>
    </row>
    <row r="184" spans="1:3" ht="12.75">
      <c r="A184" s="8">
        <v>69</v>
      </c>
      <c r="B184" s="8">
        <v>10.172637725284877</v>
      </c>
      <c r="C184" s="8">
        <v>0.028269336608762075</v>
      </c>
    </row>
    <row r="185" spans="1:3" ht="12.75">
      <c r="A185" s="8">
        <v>70</v>
      </c>
      <c r="B185" s="8">
        <v>10.403232930135854</v>
      </c>
      <c r="C185" s="8">
        <v>-0.028217909985647438</v>
      </c>
    </row>
    <row r="186" spans="1:3" ht="12.75">
      <c r="A186" s="8">
        <v>71</v>
      </c>
      <c r="B186" s="8">
        <v>10.29700202713075</v>
      </c>
      <c r="C186" s="8">
        <v>0.0031116848463383917</v>
      </c>
    </row>
    <row r="187" spans="1:3" ht="12.75">
      <c r="A187" s="8">
        <v>72</v>
      </c>
      <c r="B187" s="8">
        <v>10.648960004867572</v>
      </c>
      <c r="C187" s="8">
        <v>0.03414595936562215</v>
      </c>
    </row>
    <row r="188" spans="1:3" ht="12.75">
      <c r="A188" s="8">
        <v>73</v>
      </c>
      <c r="B188" s="8">
        <v>10.491267800537779</v>
      </c>
      <c r="C188" s="8">
        <v>-0.027147377470130962</v>
      </c>
    </row>
    <row r="189" spans="1:3" ht="12.75">
      <c r="A189" s="8">
        <v>74</v>
      </c>
      <c r="B189" s="8">
        <v>10.654025345442394</v>
      </c>
      <c r="C189" s="8">
        <v>-0.083036679329906</v>
      </c>
    </row>
    <row r="190" spans="1:3" ht="12.75">
      <c r="A190" s="8">
        <v>75</v>
      </c>
      <c r="B190" s="8">
        <v>10.873559732959668</v>
      </c>
      <c r="C190" s="8">
        <v>-0.01700988596453712</v>
      </c>
    </row>
    <row r="191" spans="1:3" ht="12.75">
      <c r="A191" s="8">
        <v>76</v>
      </c>
      <c r="B191" s="8">
        <v>10.212569704657113</v>
      </c>
      <c r="C191" s="8">
        <v>-0.023760062238698865</v>
      </c>
    </row>
    <row r="192" spans="1:3" ht="13.5" thickBot="1">
      <c r="A192" s="9">
        <v>77</v>
      </c>
      <c r="B192" s="9">
        <v>10.257562081942213</v>
      </c>
      <c r="C192" s="9">
        <v>0.01438075306817943</v>
      </c>
    </row>
  </sheetData>
  <mergeCells count="1">
    <mergeCell ref="H5:K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3" sqref="A3"/>
    </sheetView>
  </sheetViews>
  <sheetFormatPr defaultColWidth="9.140625" defaultRowHeight="12.75"/>
  <cols>
    <col min="1" max="1" width="13.28125" style="0" customWidth="1"/>
    <col min="2" max="2" width="7.28125" style="0" customWidth="1"/>
    <col min="3" max="3" width="8.57421875" style="0" bestFit="1" customWidth="1"/>
    <col min="4" max="4" width="9.57421875" style="0" bestFit="1" customWidth="1"/>
  </cols>
  <sheetData>
    <row r="1" ht="12.75">
      <c r="A1" s="4" t="s">
        <v>69</v>
      </c>
    </row>
    <row r="2" ht="14.25">
      <c r="A2" s="4" t="s">
        <v>76</v>
      </c>
    </row>
    <row r="5" spans="1:5" ht="12.75">
      <c r="A5" s="1" t="s">
        <v>1</v>
      </c>
      <c r="B5" s="1" t="s">
        <v>0</v>
      </c>
      <c r="C5" s="1" t="s">
        <v>9</v>
      </c>
      <c r="D5" s="1" t="s">
        <v>4</v>
      </c>
      <c r="E5" s="1" t="s">
        <v>5</v>
      </c>
    </row>
    <row r="6" spans="1:5" ht="12.75">
      <c r="A6" s="2" t="s">
        <v>3</v>
      </c>
      <c r="B6" s="2">
        <v>28</v>
      </c>
      <c r="C6" s="2" t="s">
        <v>13</v>
      </c>
      <c r="D6" s="3">
        <v>28084</v>
      </c>
      <c r="E6" s="2" t="s">
        <v>6</v>
      </c>
    </row>
    <row r="7" spans="1:5" ht="12.75">
      <c r="A7" s="2" t="s">
        <v>2</v>
      </c>
      <c r="B7" s="2">
        <v>46</v>
      </c>
      <c r="C7" s="2" t="s">
        <v>13</v>
      </c>
      <c r="D7" s="3">
        <v>51212</v>
      </c>
      <c r="E7" s="2" t="s">
        <v>6</v>
      </c>
    </row>
    <row r="8" spans="1:5" ht="12.75">
      <c r="A8" s="2" t="s">
        <v>2</v>
      </c>
      <c r="B8" s="2">
        <v>49</v>
      </c>
      <c r="C8" s="2" t="s">
        <v>13</v>
      </c>
      <c r="D8" s="3">
        <v>55507.2</v>
      </c>
      <c r="E8" s="2" t="s">
        <v>6</v>
      </c>
    </row>
    <row r="9" spans="1:5" ht="12.75">
      <c r="A9" s="2" t="s">
        <v>2</v>
      </c>
      <c r="B9" s="2">
        <v>42</v>
      </c>
      <c r="C9" s="2" t="s">
        <v>13</v>
      </c>
      <c r="D9" s="3">
        <v>51212</v>
      </c>
      <c r="E9" s="2" t="s">
        <v>7</v>
      </c>
    </row>
    <row r="10" spans="1:5" ht="12.75">
      <c r="A10" s="2" t="s">
        <v>2</v>
      </c>
      <c r="B10" s="2">
        <v>39</v>
      </c>
      <c r="C10" s="2" t="s">
        <v>10</v>
      </c>
      <c r="D10" s="3">
        <v>42885.92</v>
      </c>
      <c r="E10" s="2" t="s">
        <v>6</v>
      </c>
    </row>
    <row r="11" spans="1:5" ht="12.75">
      <c r="A11" s="2" t="s">
        <v>2</v>
      </c>
      <c r="B11" s="2">
        <v>41</v>
      </c>
      <c r="C11" s="2" t="s">
        <v>13</v>
      </c>
      <c r="D11" s="3">
        <v>52533.6</v>
      </c>
      <c r="E11" s="2" t="s">
        <v>6</v>
      </c>
    </row>
    <row r="12" spans="1:5" ht="12.75">
      <c r="A12" s="2" t="s">
        <v>2</v>
      </c>
      <c r="B12" s="2">
        <v>51</v>
      </c>
      <c r="C12" s="2" t="s">
        <v>13</v>
      </c>
      <c r="D12" s="3">
        <v>52489.6</v>
      </c>
      <c r="E12" s="2" t="s">
        <v>6</v>
      </c>
    </row>
    <row r="13" spans="1:5" ht="12.75">
      <c r="A13" s="2" t="s">
        <v>2</v>
      </c>
      <c r="B13" s="2">
        <v>33</v>
      </c>
      <c r="C13" s="2" t="s">
        <v>13</v>
      </c>
      <c r="D13" s="3">
        <v>40639.2</v>
      </c>
      <c r="E13" s="2" t="s">
        <v>6</v>
      </c>
    </row>
    <row r="14" spans="1:5" ht="12.75">
      <c r="A14" s="2" t="s">
        <v>2</v>
      </c>
      <c r="B14" s="2">
        <v>33</v>
      </c>
      <c r="C14" s="2" t="s">
        <v>13</v>
      </c>
      <c r="D14" s="3">
        <v>40308.8</v>
      </c>
      <c r="E14" s="2" t="s">
        <v>6</v>
      </c>
    </row>
    <row r="15" spans="1:5" ht="12.75">
      <c r="A15" s="2" t="s">
        <v>3</v>
      </c>
      <c r="B15" s="2">
        <v>27</v>
      </c>
      <c r="C15" s="2" t="s">
        <v>10</v>
      </c>
      <c r="D15" s="3">
        <v>23987.04</v>
      </c>
      <c r="E15" s="2" t="s">
        <v>6</v>
      </c>
    </row>
    <row r="16" spans="1:5" ht="12.75">
      <c r="A16" s="2" t="s">
        <v>2</v>
      </c>
      <c r="B16" s="2">
        <v>36</v>
      </c>
      <c r="C16" s="2" t="s">
        <v>13</v>
      </c>
      <c r="D16" s="3">
        <v>46256</v>
      </c>
      <c r="E16" s="2" t="s">
        <v>6</v>
      </c>
    </row>
    <row r="17" spans="1:5" ht="12.75">
      <c r="A17" s="2" t="s">
        <v>3</v>
      </c>
      <c r="B17" s="2">
        <v>26</v>
      </c>
      <c r="C17" s="2" t="s">
        <v>13</v>
      </c>
      <c r="D17" s="3">
        <v>26762.4</v>
      </c>
      <c r="E17" s="2" t="s">
        <v>6</v>
      </c>
    </row>
    <row r="18" spans="1:5" ht="12.75">
      <c r="A18" s="2" t="s">
        <v>2</v>
      </c>
      <c r="B18" s="2">
        <v>27</v>
      </c>
      <c r="C18" s="2" t="s">
        <v>10</v>
      </c>
      <c r="D18" s="3">
        <v>27767</v>
      </c>
      <c r="E18" s="2" t="s">
        <v>6</v>
      </c>
    </row>
    <row r="19" spans="1:5" ht="12.75">
      <c r="A19" s="2" t="s">
        <v>2</v>
      </c>
      <c r="B19" s="2">
        <v>37</v>
      </c>
      <c r="C19" s="2" t="s">
        <v>13</v>
      </c>
      <c r="D19" s="3">
        <v>47412.4</v>
      </c>
      <c r="E19" s="2" t="s">
        <v>6</v>
      </c>
    </row>
    <row r="20" spans="1:5" ht="12.75">
      <c r="A20" s="2" t="s">
        <v>3</v>
      </c>
      <c r="B20" s="2">
        <v>29</v>
      </c>
      <c r="C20" s="2" t="s">
        <v>13</v>
      </c>
      <c r="D20" s="3">
        <v>28249.2</v>
      </c>
      <c r="E20" s="2" t="s">
        <v>7</v>
      </c>
    </row>
    <row r="21" spans="1:5" ht="12.75">
      <c r="A21" s="2" t="s">
        <v>2</v>
      </c>
      <c r="B21" s="2">
        <v>29</v>
      </c>
      <c r="C21" s="2" t="s">
        <v>13</v>
      </c>
      <c r="D21" s="3">
        <v>34361.6</v>
      </c>
      <c r="E21" s="2" t="s">
        <v>6</v>
      </c>
    </row>
    <row r="22" spans="1:5" ht="12.75">
      <c r="A22" s="2" t="s">
        <v>3</v>
      </c>
      <c r="B22" s="2">
        <v>34</v>
      </c>
      <c r="C22" s="2" t="s">
        <v>13</v>
      </c>
      <c r="D22" s="3">
        <v>34196.4</v>
      </c>
      <c r="E22" s="2" t="s">
        <v>6</v>
      </c>
    </row>
    <row r="23" spans="1:5" ht="12.75">
      <c r="A23" s="2" t="s">
        <v>3</v>
      </c>
      <c r="B23" s="2">
        <v>26</v>
      </c>
      <c r="C23" s="2" t="s">
        <v>13</v>
      </c>
      <c r="D23" s="3">
        <v>26432</v>
      </c>
      <c r="E23" s="2" t="s">
        <v>6</v>
      </c>
    </row>
    <row r="24" spans="1:5" ht="12.75">
      <c r="A24" s="2" t="s">
        <v>3</v>
      </c>
      <c r="B24" s="2">
        <v>28</v>
      </c>
      <c r="C24" s="2" t="s">
        <v>13</v>
      </c>
      <c r="D24" s="3">
        <v>28414.4</v>
      </c>
      <c r="E24" s="2" t="s">
        <v>8</v>
      </c>
    </row>
    <row r="25" spans="1:5" ht="12.75">
      <c r="A25" s="2" t="s">
        <v>2</v>
      </c>
      <c r="B25" s="2">
        <v>44</v>
      </c>
      <c r="C25" s="2" t="s">
        <v>13</v>
      </c>
      <c r="D25" s="3">
        <v>52533.6</v>
      </c>
      <c r="E25" s="2" t="s">
        <v>6</v>
      </c>
    </row>
    <row r="26" spans="1:5" ht="12.75">
      <c r="A26" s="2" t="s">
        <v>3</v>
      </c>
      <c r="B26" s="2">
        <v>35</v>
      </c>
      <c r="C26" s="2" t="s">
        <v>13</v>
      </c>
      <c r="D26" s="3">
        <v>34526.8</v>
      </c>
      <c r="E26" s="2" t="s">
        <v>6</v>
      </c>
    </row>
    <row r="27" spans="1:5" ht="12.75">
      <c r="A27" s="2" t="s">
        <v>2</v>
      </c>
      <c r="B27" s="2">
        <v>28</v>
      </c>
      <c r="C27" s="2" t="s">
        <v>13</v>
      </c>
      <c r="D27" s="3">
        <v>32709.6</v>
      </c>
      <c r="E27" s="2" t="s">
        <v>6</v>
      </c>
    </row>
    <row r="28" spans="1:5" ht="12.75">
      <c r="A28" s="2" t="s">
        <v>3</v>
      </c>
      <c r="B28" s="2">
        <v>44</v>
      </c>
      <c r="C28" s="2" t="s">
        <v>13</v>
      </c>
      <c r="D28" s="3">
        <v>41630.4</v>
      </c>
      <c r="E28" s="2" t="s">
        <v>6</v>
      </c>
    </row>
    <row r="29" spans="1:5" ht="12.75">
      <c r="A29" s="2" t="s">
        <v>2</v>
      </c>
      <c r="B29" s="2">
        <v>38</v>
      </c>
      <c r="C29" s="2" t="s">
        <v>13</v>
      </c>
      <c r="D29" s="3">
        <v>48073.2</v>
      </c>
      <c r="E29" s="2" t="s">
        <v>8</v>
      </c>
    </row>
    <row r="30" spans="1:5" ht="12.75">
      <c r="A30" s="2" t="s">
        <v>3</v>
      </c>
      <c r="B30" s="2">
        <v>31</v>
      </c>
      <c r="C30" s="2" t="s">
        <v>10</v>
      </c>
      <c r="D30" s="3">
        <v>26894.56</v>
      </c>
      <c r="E30" s="2" t="s">
        <v>6</v>
      </c>
    </row>
    <row r="31" spans="1:5" ht="12.75">
      <c r="A31" s="2" t="s">
        <v>2</v>
      </c>
      <c r="B31" s="2">
        <v>32</v>
      </c>
      <c r="C31" s="2" t="s">
        <v>13</v>
      </c>
      <c r="D31" s="3">
        <v>39152.4</v>
      </c>
      <c r="E31" s="2" t="s">
        <v>7</v>
      </c>
    </row>
    <row r="32" spans="1:5" ht="12.75">
      <c r="A32" s="2" t="s">
        <v>2</v>
      </c>
      <c r="B32" s="2">
        <v>38</v>
      </c>
      <c r="C32" s="2" t="s">
        <v>13</v>
      </c>
      <c r="D32" s="3">
        <v>48403.6</v>
      </c>
      <c r="E32" s="2" t="s">
        <v>6</v>
      </c>
    </row>
    <row r="33" spans="1:5" ht="12.75">
      <c r="A33" s="2" t="s">
        <v>3</v>
      </c>
      <c r="B33" s="2">
        <v>30</v>
      </c>
      <c r="C33" s="2" t="s">
        <v>13</v>
      </c>
      <c r="D33" s="3">
        <v>29075.2</v>
      </c>
      <c r="E33" s="2" t="s">
        <v>6</v>
      </c>
    </row>
    <row r="34" spans="1:5" ht="12.75">
      <c r="A34" s="2" t="s">
        <v>2</v>
      </c>
      <c r="B34" s="2">
        <v>27</v>
      </c>
      <c r="C34" s="2" t="s">
        <v>13</v>
      </c>
      <c r="D34" s="3">
        <v>31222.8</v>
      </c>
      <c r="E34" s="2" t="s">
        <v>7</v>
      </c>
    </row>
    <row r="35" spans="1:5" ht="12.75">
      <c r="A35" s="2" t="s">
        <v>2</v>
      </c>
      <c r="B35" s="2">
        <v>45</v>
      </c>
      <c r="C35" s="2" t="s">
        <v>13</v>
      </c>
      <c r="D35" s="3">
        <v>51046.8</v>
      </c>
      <c r="E35" s="2" t="s">
        <v>8</v>
      </c>
    </row>
    <row r="36" spans="1:5" ht="12.75">
      <c r="A36" s="2" t="s">
        <v>3</v>
      </c>
      <c r="B36" s="2">
        <v>28</v>
      </c>
      <c r="C36" s="2" t="s">
        <v>13</v>
      </c>
      <c r="D36" s="3">
        <v>28744.8</v>
      </c>
      <c r="E36" s="2" t="s">
        <v>6</v>
      </c>
    </row>
    <row r="37" spans="1:5" ht="12.75">
      <c r="A37" s="2" t="s">
        <v>2</v>
      </c>
      <c r="B37" s="2">
        <v>25</v>
      </c>
      <c r="C37" s="2" t="s">
        <v>13</v>
      </c>
      <c r="D37" s="3">
        <v>28744.8</v>
      </c>
      <c r="E37" s="2" t="s">
        <v>6</v>
      </c>
    </row>
    <row r="38" spans="1:5" ht="12.75">
      <c r="A38" s="2" t="s">
        <v>3</v>
      </c>
      <c r="B38" s="2">
        <v>32</v>
      </c>
      <c r="C38" s="2" t="s">
        <v>13</v>
      </c>
      <c r="D38" s="3">
        <v>31057.6</v>
      </c>
      <c r="E38" s="2" t="s">
        <v>6</v>
      </c>
    </row>
    <row r="39" spans="1:5" ht="12.75">
      <c r="A39" s="2" t="s">
        <v>2</v>
      </c>
      <c r="B39" s="2">
        <v>35</v>
      </c>
      <c r="C39" s="2" t="s">
        <v>13</v>
      </c>
      <c r="D39" s="3">
        <v>43943.2</v>
      </c>
      <c r="E39" s="2" t="s">
        <v>6</v>
      </c>
    </row>
    <row r="40" spans="1:5" ht="12.75">
      <c r="A40" s="2" t="s">
        <v>2</v>
      </c>
      <c r="B40" s="2">
        <v>37</v>
      </c>
      <c r="C40" s="2" t="s">
        <v>13</v>
      </c>
      <c r="D40" s="3">
        <v>47082</v>
      </c>
      <c r="E40" s="2" t="s">
        <v>7</v>
      </c>
    </row>
    <row r="41" spans="1:5" ht="12.75">
      <c r="A41" s="2" t="s">
        <v>2</v>
      </c>
      <c r="B41" s="2">
        <v>43</v>
      </c>
      <c r="C41" s="2" t="s">
        <v>10</v>
      </c>
      <c r="D41" s="3">
        <v>44194.304000000004</v>
      </c>
      <c r="E41" s="2" t="s">
        <v>6</v>
      </c>
    </row>
    <row r="42" spans="1:5" ht="12.75">
      <c r="A42" s="2" t="s">
        <v>2</v>
      </c>
      <c r="B42" s="2">
        <v>29</v>
      </c>
      <c r="C42" s="2" t="s">
        <v>10</v>
      </c>
      <c r="D42" s="3">
        <v>30528.96</v>
      </c>
      <c r="E42" s="2" t="s">
        <v>7</v>
      </c>
    </row>
    <row r="43" spans="1:5" ht="12.75">
      <c r="A43" s="2" t="s">
        <v>3</v>
      </c>
      <c r="B43" s="2">
        <v>34</v>
      </c>
      <c r="C43" s="2" t="s">
        <v>13</v>
      </c>
      <c r="D43" s="3">
        <v>34526.8</v>
      </c>
      <c r="E43" s="2" t="s">
        <v>6</v>
      </c>
    </row>
    <row r="44" spans="1:5" ht="12.75">
      <c r="A44" s="2" t="s">
        <v>3</v>
      </c>
      <c r="B44" s="2">
        <v>37</v>
      </c>
      <c r="C44" s="2" t="s">
        <v>13</v>
      </c>
      <c r="D44" s="3">
        <v>34692</v>
      </c>
      <c r="E44" s="2" t="s">
        <v>6</v>
      </c>
    </row>
    <row r="45" spans="1:5" ht="12.75">
      <c r="A45" s="2" t="s">
        <v>2</v>
      </c>
      <c r="B45" s="2">
        <v>39</v>
      </c>
      <c r="C45" s="2" t="s">
        <v>13</v>
      </c>
      <c r="D45" s="3">
        <v>49064.4</v>
      </c>
      <c r="E45" s="2" t="s">
        <v>6</v>
      </c>
    </row>
    <row r="46" spans="1:5" ht="12.75">
      <c r="A46" s="2" t="s">
        <v>3</v>
      </c>
      <c r="B46" s="2">
        <v>40</v>
      </c>
      <c r="C46" s="2" t="s">
        <v>13</v>
      </c>
      <c r="D46" s="3">
        <v>38822</v>
      </c>
      <c r="E46" s="2" t="s">
        <v>6</v>
      </c>
    </row>
    <row r="47" spans="1:5" ht="12.75">
      <c r="A47" s="2" t="s">
        <v>3</v>
      </c>
      <c r="B47" s="2">
        <v>25</v>
      </c>
      <c r="C47" s="2" t="s">
        <v>10</v>
      </c>
      <c r="D47" s="3">
        <v>22533.28</v>
      </c>
      <c r="E47" s="2" t="s">
        <v>7</v>
      </c>
    </row>
    <row r="48" spans="1:5" ht="12.75">
      <c r="A48" s="2" t="s">
        <v>2</v>
      </c>
      <c r="B48" s="2">
        <v>30</v>
      </c>
      <c r="C48" s="2" t="s">
        <v>13</v>
      </c>
      <c r="D48" s="3">
        <v>36344</v>
      </c>
      <c r="E48" s="2" t="s">
        <v>6</v>
      </c>
    </row>
    <row r="49" spans="1:5" ht="12.75">
      <c r="A49" s="2" t="s">
        <v>2</v>
      </c>
      <c r="B49" s="2">
        <v>34</v>
      </c>
      <c r="C49" s="2" t="s">
        <v>13</v>
      </c>
      <c r="D49" s="3">
        <v>43943.2</v>
      </c>
      <c r="E49" s="2" t="s">
        <v>7</v>
      </c>
    </row>
    <row r="50" spans="1:5" ht="12.75">
      <c r="A50" s="2" t="s">
        <v>2</v>
      </c>
      <c r="B50" s="2">
        <v>36</v>
      </c>
      <c r="C50" s="2" t="s">
        <v>13</v>
      </c>
      <c r="D50" s="3">
        <v>45925.6</v>
      </c>
      <c r="E50" s="2" t="s">
        <v>6</v>
      </c>
    </row>
    <row r="51" spans="1:5" ht="12.75">
      <c r="A51" s="2" t="s">
        <v>2</v>
      </c>
      <c r="B51" s="2">
        <v>30</v>
      </c>
      <c r="C51" s="2" t="s">
        <v>13</v>
      </c>
      <c r="D51" s="3">
        <v>36013.6</v>
      </c>
      <c r="E51" s="2" t="s">
        <v>6</v>
      </c>
    </row>
    <row r="52" spans="1:5" ht="12.75">
      <c r="A52" s="2" t="s">
        <v>2</v>
      </c>
      <c r="B52" s="2">
        <v>40</v>
      </c>
      <c r="C52" s="2" t="s">
        <v>13</v>
      </c>
      <c r="D52" s="3">
        <v>51046.8</v>
      </c>
      <c r="E52" s="2" t="s">
        <v>7</v>
      </c>
    </row>
    <row r="53" spans="1:5" ht="12.75">
      <c r="A53" s="2" t="s">
        <v>3</v>
      </c>
      <c r="B53" s="2">
        <v>32</v>
      </c>
      <c r="C53" s="2" t="s">
        <v>13</v>
      </c>
      <c r="D53" s="3">
        <v>31388</v>
      </c>
      <c r="E53" s="2" t="s">
        <v>7</v>
      </c>
    </row>
    <row r="54" spans="1:5" ht="12.75">
      <c r="A54" s="2" t="s">
        <v>2</v>
      </c>
      <c r="B54" s="2">
        <v>31</v>
      </c>
      <c r="C54" s="2" t="s">
        <v>13</v>
      </c>
      <c r="D54" s="3">
        <v>37004.8</v>
      </c>
      <c r="E54" s="2" t="s">
        <v>6</v>
      </c>
    </row>
    <row r="55" spans="1:5" ht="12.75">
      <c r="A55" s="2" t="s">
        <v>2</v>
      </c>
      <c r="B55" s="2">
        <v>32</v>
      </c>
      <c r="C55" s="2" t="s">
        <v>13</v>
      </c>
      <c r="D55" s="3">
        <v>39482.8</v>
      </c>
      <c r="E55" s="2" t="s">
        <v>8</v>
      </c>
    </row>
    <row r="56" spans="1:5" ht="12.75">
      <c r="A56" s="2" t="s">
        <v>2</v>
      </c>
      <c r="B56" s="2">
        <v>26</v>
      </c>
      <c r="C56" s="2" t="s">
        <v>13</v>
      </c>
      <c r="D56" s="3">
        <v>29240.4</v>
      </c>
      <c r="E56" s="2" t="s">
        <v>6</v>
      </c>
    </row>
    <row r="57" spans="1:5" ht="12.75">
      <c r="A57" s="2" t="s">
        <v>3</v>
      </c>
      <c r="B57" s="2">
        <v>33</v>
      </c>
      <c r="C57" s="2" t="s">
        <v>10</v>
      </c>
      <c r="D57" s="3">
        <v>28493.696</v>
      </c>
      <c r="E57" s="2" t="s">
        <v>6</v>
      </c>
    </row>
    <row r="58" spans="1:5" ht="12.75">
      <c r="A58" s="2" t="s">
        <v>2</v>
      </c>
      <c r="B58" s="2">
        <v>25</v>
      </c>
      <c r="C58" s="2" t="s">
        <v>13</v>
      </c>
      <c r="D58" s="3">
        <v>29075.2</v>
      </c>
      <c r="E58" s="2" t="s">
        <v>7</v>
      </c>
    </row>
    <row r="59" spans="1:5" ht="12.75">
      <c r="A59" s="2" t="s">
        <v>3</v>
      </c>
      <c r="B59" s="2">
        <v>36</v>
      </c>
      <c r="C59" s="2" t="s">
        <v>13</v>
      </c>
      <c r="D59" s="3">
        <v>35683.2</v>
      </c>
      <c r="E59" s="2" t="s">
        <v>7</v>
      </c>
    </row>
    <row r="60" spans="1:5" ht="12.75">
      <c r="A60" s="2" t="s">
        <v>3</v>
      </c>
      <c r="B60" s="2">
        <v>41</v>
      </c>
      <c r="C60" s="2" t="s">
        <v>13</v>
      </c>
      <c r="D60" s="3">
        <v>38326.4</v>
      </c>
      <c r="E60" s="2" t="s">
        <v>7</v>
      </c>
    </row>
    <row r="61" spans="1:5" ht="12.75">
      <c r="A61" s="2" t="s">
        <v>3</v>
      </c>
      <c r="B61" s="2">
        <v>38</v>
      </c>
      <c r="C61" s="2" t="s">
        <v>13</v>
      </c>
      <c r="D61" s="3">
        <v>36674.4</v>
      </c>
      <c r="E61" s="2" t="s">
        <v>7</v>
      </c>
    </row>
    <row r="62" spans="1:5" ht="12.75">
      <c r="A62" s="2" t="s">
        <v>3</v>
      </c>
      <c r="B62" s="2">
        <v>49</v>
      </c>
      <c r="C62" s="2" t="s">
        <v>13</v>
      </c>
      <c r="D62" s="3">
        <v>42952</v>
      </c>
      <c r="E62" s="2" t="s">
        <v>6</v>
      </c>
    </row>
    <row r="63" spans="1:5" ht="12.75">
      <c r="A63" s="2" t="s">
        <v>2</v>
      </c>
      <c r="B63" s="2">
        <v>35</v>
      </c>
      <c r="C63" s="2" t="s">
        <v>13</v>
      </c>
      <c r="D63" s="3">
        <v>44273.6</v>
      </c>
      <c r="E63" s="2" t="s">
        <v>6</v>
      </c>
    </row>
    <row r="64" spans="1:5" ht="12.75">
      <c r="A64" s="2" t="s">
        <v>2</v>
      </c>
      <c r="B64" s="2">
        <v>50</v>
      </c>
      <c r="C64" s="2" t="s">
        <v>13</v>
      </c>
      <c r="D64" s="3">
        <v>53029.2</v>
      </c>
      <c r="E64" s="2" t="s">
        <v>6</v>
      </c>
    </row>
    <row r="65" spans="1:5" ht="12.75">
      <c r="A65" s="2" t="s">
        <v>2</v>
      </c>
      <c r="B65" s="2">
        <v>31</v>
      </c>
      <c r="C65" s="2" t="s">
        <v>13</v>
      </c>
      <c r="D65" s="3">
        <v>36674.4</v>
      </c>
      <c r="E65" s="2" t="s">
        <v>6</v>
      </c>
    </row>
    <row r="66" spans="1:5" ht="12.75">
      <c r="A66" s="2" t="s">
        <v>2</v>
      </c>
      <c r="B66" s="2">
        <v>48</v>
      </c>
      <c r="C66" s="2" t="s">
        <v>10</v>
      </c>
      <c r="D66" s="3">
        <v>47537.952000000005</v>
      </c>
      <c r="E66" s="2" t="s">
        <v>6</v>
      </c>
    </row>
    <row r="67" spans="1:5" ht="12.75">
      <c r="A67" s="2" t="s">
        <v>3</v>
      </c>
      <c r="B67" s="2">
        <v>29</v>
      </c>
      <c r="C67" s="2" t="s">
        <v>13</v>
      </c>
      <c r="D67" s="3">
        <v>28579.6</v>
      </c>
      <c r="E67" s="2" t="s">
        <v>7</v>
      </c>
    </row>
    <row r="68" spans="1:5" ht="12.75">
      <c r="A68" s="2" t="s">
        <v>2</v>
      </c>
      <c r="B68" s="2">
        <v>26</v>
      </c>
      <c r="C68" s="2" t="s">
        <v>13</v>
      </c>
      <c r="D68" s="3">
        <v>28910</v>
      </c>
      <c r="E68" s="2" t="s">
        <v>6</v>
      </c>
    </row>
    <row r="69" spans="1:5" ht="12.75">
      <c r="A69" s="2" t="s">
        <v>3</v>
      </c>
      <c r="B69" s="2">
        <v>25</v>
      </c>
      <c r="C69" s="2" t="s">
        <v>10</v>
      </c>
      <c r="D69" s="3">
        <v>22242.528</v>
      </c>
      <c r="E69" s="2" t="s">
        <v>6</v>
      </c>
    </row>
    <row r="70" spans="1:5" ht="12.75">
      <c r="A70" s="2" t="s">
        <v>2</v>
      </c>
      <c r="B70" s="2">
        <v>28</v>
      </c>
      <c r="C70" s="2" t="s">
        <v>13</v>
      </c>
      <c r="D70" s="3">
        <v>33040</v>
      </c>
      <c r="E70" s="2" t="s">
        <v>6</v>
      </c>
    </row>
    <row r="71" spans="1:5" ht="12.75">
      <c r="A71" s="2" t="s">
        <v>3</v>
      </c>
      <c r="B71" s="2">
        <v>30</v>
      </c>
      <c r="C71" s="2" t="s">
        <v>13</v>
      </c>
      <c r="D71" s="3">
        <v>29405.6</v>
      </c>
      <c r="E71" s="2" t="s">
        <v>6</v>
      </c>
    </row>
    <row r="72" spans="1:5" ht="12.75">
      <c r="A72" s="2" t="s">
        <v>3</v>
      </c>
      <c r="B72" s="2">
        <v>35</v>
      </c>
      <c r="C72" s="2" t="s">
        <v>10</v>
      </c>
      <c r="D72" s="3">
        <v>30674.336</v>
      </c>
      <c r="E72" s="2" t="s">
        <v>7</v>
      </c>
    </row>
    <row r="73" spans="1:5" ht="12.75">
      <c r="A73" s="2" t="s">
        <v>2</v>
      </c>
      <c r="B73" s="2">
        <v>40</v>
      </c>
      <c r="C73" s="2" t="s">
        <v>13</v>
      </c>
      <c r="D73" s="3">
        <v>50716.4</v>
      </c>
      <c r="E73" s="2" t="s">
        <v>6</v>
      </c>
    </row>
    <row r="74" spans="1:5" ht="12.75">
      <c r="A74" s="2" t="s">
        <v>3</v>
      </c>
      <c r="B74" s="2">
        <v>27</v>
      </c>
      <c r="C74" s="2" t="s">
        <v>13</v>
      </c>
      <c r="D74" s="3">
        <v>26927.6</v>
      </c>
      <c r="E74" s="2" t="s">
        <v>7</v>
      </c>
    </row>
    <row r="75" spans="1:5" ht="12.75">
      <c r="A75" s="2" t="s">
        <v>3</v>
      </c>
      <c r="B75" s="2">
        <v>33</v>
      </c>
      <c r="C75" s="2" t="s">
        <v>13</v>
      </c>
      <c r="D75" s="3">
        <v>32048.8</v>
      </c>
      <c r="E75" s="2" t="s">
        <v>7</v>
      </c>
    </row>
    <row r="76" spans="1:5" ht="12.75">
      <c r="A76" s="2" t="s">
        <v>3</v>
      </c>
      <c r="B76" s="2">
        <v>30</v>
      </c>
      <c r="C76" s="2" t="s">
        <v>13</v>
      </c>
      <c r="D76" s="3">
        <v>29736</v>
      </c>
      <c r="E76" s="2" t="s">
        <v>6</v>
      </c>
    </row>
    <row r="77" spans="1:5" ht="12.75">
      <c r="A77" s="2" t="s">
        <v>2</v>
      </c>
      <c r="B77" s="2">
        <v>34</v>
      </c>
      <c r="C77" s="2" t="s">
        <v>13</v>
      </c>
      <c r="D77" s="3">
        <v>43612.8</v>
      </c>
      <c r="E77" s="2" t="s">
        <v>6</v>
      </c>
    </row>
    <row r="78" spans="1:5" ht="12.75">
      <c r="A78" s="2" t="s">
        <v>3</v>
      </c>
      <c r="B78" s="2">
        <v>42</v>
      </c>
      <c r="C78" s="2" t="s">
        <v>10</v>
      </c>
      <c r="D78" s="3">
        <v>35035.615999999995</v>
      </c>
      <c r="E78" s="2" t="s">
        <v>7</v>
      </c>
    </row>
    <row r="79" spans="1:5" ht="12.75">
      <c r="A79" s="2" t="s">
        <v>3</v>
      </c>
      <c r="B79" s="2">
        <v>46</v>
      </c>
      <c r="C79" s="2" t="s">
        <v>13</v>
      </c>
      <c r="D79" s="3">
        <v>38987.2</v>
      </c>
      <c r="E79" s="2" t="s">
        <v>8</v>
      </c>
    </row>
    <row r="80" spans="1:5" ht="12.75">
      <c r="A80" s="2" t="s">
        <v>2</v>
      </c>
      <c r="B80" s="2">
        <v>47</v>
      </c>
      <c r="C80" s="2" t="s">
        <v>13</v>
      </c>
      <c r="D80" s="3">
        <v>51872.8</v>
      </c>
      <c r="E80" s="2" t="s">
        <v>6</v>
      </c>
    </row>
    <row r="81" spans="1:5" ht="12.75">
      <c r="A81" s="2" t="s">
        <v>3</v>
      </c>
      <c r="B81" s="2">
        <v>31</v>
      </c>
      <c r="C81" s="2" t="s">
        <v>10</v>
      </c>
      <c r="D81" s="3">
        <v>26603.807999999997</v>
      </c>
      <c r="E81" s="2" t="s">
        <v>7</v>
      </c>
    </row>
    <row r="82" spans="1:5" ht="12.75">
      <c r="A82" s="2" t="s">
        <v>3</v>
      </c>
      <c r="B82" s="2">
        <v>29</v>
      </c>
      <c r="C82" s="2" t="s">
        <v>13</v>
      </c>
      <c r="D82" s="3">
        <v>28910</v>
      </c>
      <c r="E82" s="2" t="s">
        <v>6</v>
      </c>
    </row>
    <row r="87" spans="1:4" ht="12.75">
      <c r="A87" s="18" t="s">
        <v>70</v>
      </c>
      <c r="B87" s="18" t="s">
        <v>1</v>
      </c>
      <c r="C87" s="16"/>
      <c r="D87" s="17"/>
    </row>
    <row r="88" spans="1:4" ht="12.75">
      <c r="A88" s="18" t="s">
        <v>5</v>
      </c>
      <c r="B88" s="13" t="s">
        <v>3</v>
      </c>
      <c r="C88" s="14" t="s">
        <v>2</v>
      </c>
      <c r="D88" s="19" t="s">
        <v>66</v>
      </c>
    </row>
    <row r="89" spans="1:4" ht="12.75">
      <c r="A89" s="13" t="s">
        <v>6</v>
      </c>
      <c r="B89" s="26">
        <v>20</v>
      </c>
      <c r="C89" s="27">
        <v>32</v>
      </c>
      <c r="D89" s="20">
        <v>52</v>
      </c>
    </row>
    <row r="90" spans="1:4" ht="12.75">
      <c r="A90" s="15" t="s">
        <v>7</v>
      </c>
      <c r="B90" s="28">
        <v>12</v>
      </c>
      <c r="C90" s="29">
        <v>8</v>
      </c>
      <c r="D90" s="21">
        <v>20</v>
      </c>
    </row>
    <row r="91" spans="1:4" ht="12.75">
      <c r="A91" s="15" t="s">
        <v>8</v>
      </c>
      <c r="B91" s="28">
        <v>2</v>
      </c>
      <c r="C91" s="29">
        <v>3</v>
      </c>
      <c r="D91" s="21">
        <v>5</v>
      </c>
    </row>
    <row r="92" spans="1:4" ht="12.75">
      <c r="A92" s="22" t="s">
        <v>66</v>
      </c>
      <c r="B92" s="24">
        <v>34</v>
      </c>
      <c r="C92" s="25">
        <v>43</v>
      </c>
      <c r="D92" s="23">
        <v>77</v>
      </c>
    </row>
    <row r="94" ht="12.75">
      <c r="A94" s="11" t="s">
        <v>71</v>
      </c>
    </row>
    <row r="95" ht="12.75">
      <c r="A95" t="s">
        <v>72</v>
      </c>
    </row>
    <row r="98" ht="12.75">
      <c r="A98" s="4" t="s">
        <v>73</v>
      </c>
    </row>
    <row r="99" spans="2:4" ht="12.75">
      <c r="B99" s="13" t="s">
        <v>3</v>
      </c>
      <c r="C99" s="14" t="s">
        <v>2</v>
      </c>
      <c r="D99" s="19" t="s">
        <v>66</v>
      </c>
    </row>
    <row r="100" spans="1:4" ht="12.75">
      <c r="A100" s="13" t="s">
        <v>6</v>
      </c>
      <c r="B100" s="26">
        <v>20</v>
      </c>
      <c r="C100" s="27">
        <v>32</v>
      </c>
      <c r="D100" s="20">
        <v>52</v>
      </c>
    </row>
    <row r="101" spans="1:4" ht="12.75">
      <c r="A101" s="15" t="s">
        <v>7</v>
      </c>
      <c r="B101" s="28">
        <v>12</v>
      </c>
      <c r="C101" s="29">
        <v>8</v>
      </c>
      <c r="D101" s="21">
        <v>20</v>
      </c>
    </row>
    <row r="102" spans="1:4" ht="12.75">
      <c r="A102" s="15" t="s">
        <v>8</v>
      </c>
      <c r="B102" s="28">
        <v>2</v>
      </c>
      <c r="C102" s="29">
        <v>3</v>
      </c>
      <c r="D102" s="21">
        <v>5</v>
      </c>
    </row>
    <row r="103" spans="1:4" ht="12.75">
      <c r="A103" s="22" t="s">
        <v>66</v>
      </c>
      <c r="B103" s="24">
        <v>34</v>
      </c>
      <c r="C103" s="25">
        <v>43</v>
      </c>
      <c r="D103" s="23">
        <v>77</v>
      </c>
    </row>
    <row r="105" ht="12.75">
      <c r="A105" s="4" t="s">
        <v>77</v>
      </c>
    </row>
    <row r="106" spans="1:4" ht="12.75">
      <c r="A106" s="30"/>
      <c r="B106" s="30" t="s">
        <v>3</v>
      </c>
      <c r="C106" s="30" t="s">
        <v>2</v>
      </c>
      <c r="D106" s="30" t="s">
        <v>66</v>
      </c>
    </row>
    <row r="107" spans="1:4" ht="12.75">
      <c r="A107" s="30" t="s">
        <v>6</v>
      </c>
      <c r="B107" s="33">
        <f>($D100*B$103)/$D$103</f>
        <v>22.961038961038962</v>
      </c>
      <c r="C107" s="33">
        <f>($D100*C$103)/$D$103</f>
        <v>29.038961038961038</v>
      </c>
      <c r="D107" s="32">
        <f>($D100*D$103)/$D$103</f>
        <v>52</v>
      </c>
    </row>
    <row r="108" spans="1:4" ht="12.75">
      <c r="A108" s="30" t="s">
        <v>7</v>
      </c>
      <c r="B108" s="33">
        <f aca="true" t="shared" si="0" ref="B108:D110">($D101*B$103)/$D$103</f>
        <v>8.831168831168831</v>
      </c>
      <c r="C108" s="33">
        <f t="shared" si="0"/>
        <v>11.168831168831169</v>
      </c>
      <c r="D108" s="32">
        <f t="shared" si="0"/>
        <v>20</v>
      </c>
    </row>
    <row r="109" spans="1:4" ht="12.75">
      <c r="A109" s="30" t="s">
        <v>8</v>
      </c>
      <c r="B109" s="33">
        <f t="shared" si="0"/>
        <v>2.207792207792208</v>
      </c>
      <c r="C109" s="33">
        <f t="shared" si="0"/>
        <v>2.792207792207792</v>
      </c>
      <c r="D109" s="32">
        <f t="shared" si="0"/>
        <v>5</v>
      </c>
    </row>
    <row r="110" spans="1:4" ht="12.75">
      <c r="A110" s="30" t="s">
        <v>66</v>
      </c>
      <c r="B110" s="32">
        <f t="shared" si="0"/>
        <v>34</v>
      </c>
      <c r="C110" s="32">
        <f t="shared" si="0"/>
        <v>43</v>
      </c>
      <c r="D110" s="32">
        <f t="shared" si="0"/>
        <v>77</v>
      </c>
    </row>
    <row r="112" ht="12.75">
      <c r="A112" s="4" t="s">
        <v>74</v>
      </c>
    </row>
    <row r="114" ht="12.75">
      <c r="A114" s="5">
        <f>CHITEST(B100:C102,B107:C109)</f>
        <v>0.252218437992089</v>
      </c>
    </row>
    <row r="116" ht="12.75">
      <c r="A116" s="11" t="s">
        <v>75</v>
      </c>
    </row>
  </sheetData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Vejrup-Hansen</dc:creator>
  <cp:keywords/>
  <dc:description/>
  <cp:lastModifiedBy>BJGRO1</cp:lastModifiedBy>
  <cp:lastPrinted>2004-04-09T11:16:24Z</cp:lastPrinted>
  <dcterms:created xsi:type="dcterms:W3CDTF">2004-03-28T11:19:00Z</dcterms:created>
  <dcterms:modified xsi:type="dcterms:W3CDTF">2005-07-01T09:48:57Z</dcterms:modified>
  <cp:category/>
  <cp:version/>
  <cp:contentType/>
  <cp:contentStatus/>
</cp:coreProperties>
</file>